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mc:AlternateContent xmlns:mc="http://schemas.openxmlformats.org/markup-compatibility/2006">
    <mc:Choice Requires="x15">
      <x15ac:absPath xmlns:x15ac="http://schemas.microsoft.com/office/spreadsheetml/2010/11/ac" url="C:\Users\todom\Desktop\CAD Meetings\"/>
    </mc:Choice>
  </mc:AlternateContent>
  <xr:revisionPtr revIDLastSave="0" documentId="13_ncr:1_{AFA6844D-EE10-42AD-9001-F4F5AE96B7DE}" xr6:coauthVersionLast="36" xr6:coauthVersionMax="36" xr10:uidLastSave="{00000000-0000-0000-0000-000000000000}"/>
  <bookViews>
    <workbookView xWindow="32760" yWindow="32760" windowWidth="13590" windowHeight="11145" activeTab="2" xr2:uid="{00000000-000D-0000-FFFF-FFFF00000000}"/>
  </bookViews>
  <sheets>
    <sheet name="Legend" sheetId="6" r:id="rId1"/>
    <sheet name="CAD" sheetId="1" r:id="rId2"/>
    <sheet name="RMS" sheetId="2" r:id="rId3"/>
    <sheet name="API" sheetId="3" r:id="rId4"/>
    <sheet name="Data Intelligence" sheetId="4" r:id="rId5"/>
  </sheets>
  <definedNames>
    <definedName name="_xlnm._FilterDatabase" localSheetId="3" hidden="1">API!$A$6:$G$9</definedName>
  </definedNames>
  <calcPr calcId="191029"/>
</workbook>
</file>

<file path=xl/calcChain.xml><?xml version="1.0" encoding="utf-8"?>
<calcChain xmlns="http://schemas.openxmlformats.org/spreadsheetml/2006/main">
  <c r="F12" i="2" l="1"/>
  <c r="E12" i="2"/>
  <c r="G12" i="2" s="1"/>
  <c r="F12" i="1"/>
  <c r="E230" i="1" l="1"/>
  <c r="E231" i="1" l="1"/>
  <c r="E420" i="1" l="1"/>
  <c r="E244" i="1"/>
  <c r="E254" i="2" l="1"/>
  <c r="E255" i="2"/>
  <c r="F254" i="2"/>
  <c r="F255" i="2"/>
  <c r="E515" i="2"/>
  <c r="F515" i="2"/>
  <c r="G194" i="2"/>
  <c r="E1269" i="2" l="1"/>
  <c r="F1269" i="2"/>
  <c r="E332" i="1"/>
  <c r="E250" i="1"/>
  <c r="F132" i="4" l="1"/>
  <c r="E132" i="4"/>
  <c r="F131" i="4"/>
  <c r="E131" i="4"/>
  <c r="F130" i="4"/>
  <c r="E130" i="4"/>
  <c r="E129" i="4"/>
  <c r="F129" i="4"/>
  <c r="E247" i="4" l="1"/>
  <c r="E216" i="2"/>
  <c r="E215" i="2"/>
  <c r="E214" i="2"/>
  <c r="F43" i="4"/>
  <c r="E31" i="4"/>
  <c r="E32" i="4"/>
  <c r="E33" i="4"/>
  <c r="E34" i="4"/>
  <c r="E35" i="4"/>
  <c r="E36" i="4"/>
  <c r="E30" i="4"/>
  <c r="E9" i="4"/>
  <c r="E10" i="4"/>
  <c r="E11" i="4"/>
  <c r="E12" i="4"/>
  <c r="E13" i="4"/>
  <c r="E14" i="4"/>
  <c r="E15" i="4"/>
  <c r="E16" i="4"/>
  <c r="E17" i="4"/>
  <c r="E18" i="4"/>
  <c r="E19" i="4"/>
  <c r="E20" i="4"/>
  <c r="E81" i="3"/>
  <c r="E82" i="3"/>
  <c r="E83" i="3"/>
  <c r="E84" i="3"/>
  <c r="E85" i="3"/>
  <c r="E86" i="3"/>
  <c r="E88" i="3"/>
  <c r="E89" i="3"/>
  <c r="E80" i="3"/>
  <c r="E20" i="3"/>
  <c r="E21" i="3"/>
  <c r="E18" i="3"/>
  <c r="E1298" i="2"/>
  <c r="E1299" i="2"/>
  <c r="E1300" i="2"/>
  <c r="E1301" i="2"/>
  <c r="E1302" i="2"/>
  <c r="E1303" i="2"/>
  <c r="E1304" i="2"/>
  <c r="E1305" i="2"/>
  <c r="E1306" i="2"/>
  <c r="E1307" i="2"/>
  <c r="E1308" i="2"/>
  <c r="E1309" i="2"/>
  <c r="E1310" i="2"/>
  <c r="E1311" i="2"/>
  <c r="E1312" i="2"/>
  <c r="E1313" i="2"/>
  <c r="E1314" i="2"/>
  <c r="E1315" i="2"/>
  <c r="E1316" i="2"/>
  <c r="E1317" i="2"/>
  <c r="E1319" i="2"/>
  <c r="E1320" i="2"/>
  <c r="E1321" i="2"/>
  <c r="E1297" i="2"/>
  <c r="E1280" i="2"/>
  <c r="E1289" i="2" s="1"/>
  <c r="E1281" i="2"/>
  <c r="E1282" i="2"/>
  <c r="E1283" i="2"/>
  <c r="E1284" i="2"/>
  <c r="E1285" i="2"/>
  <c r="E1286" i="2"/>
  <c r="E1287" i="2"/>
  <c r="E1288" i="2"/>
  <c r="E1279" i="2"/>
  <c r="E1251" i="2"/>
  <c r="E1252" i="2"/>
  <c r="E1253" i="2"/>
  <c r="E1254" i="2"/>
  <c r="E1255" i="2"/>
  <c r="E1256" i="2"/>
  <c r="E1257" i="2"/>
  <c r="E1258" i="2"/>
  <c r="E1259" i="2"/>
  <c r="E1260" i="2"/>
  <c r="E1261" i="2"/>
  <c r="E1262" i="2"/>
  <c r="E1263" i="2"/>
  <c r="E1264" i="2"/>
  <c r="E1265" i="2"/>
  <c r="E1266" i="2"/>
  <c r="E1267" i="2"/>
  <c r="E1268" i="2"/>
  <c r="E1270" i="2"/>
  <c r="E1250"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1" i="2"/>
  <c r="E1182" i="2"/>
  <c r="E1183" i="2"/>
  <c r="E1184" i="2"/>
  <c r="E1185" i="2"/>
  <c r="E1186" i="2"/>
  <c r="E1187" i="2"/>
  <c r="E1188" i="2"/>
  <c r="E1189" i="2"/>
  <c r="E1190" i="2"/>
  <c r="E1191" i="2"/>
  <c r="E1192" i="2"/>
  <c r="E1193" i="2"/>
  <c r="E1194" i="2"/>
  <c r="E1195" i="2"/>
  <c r="E1196" i="2"/>
  <c r="E1198" i="2"/>
  <c r="E1199" i="2"/>
  <c r="E1200" i="2"/>
  <c r="E1201" i="2"/>
  <c r="E1202" i="2"/>
  <c r="E1203" i="2"/>
  <c r="E1204" i="2"/>
  <c r="E1206" i="2"/>
  <c r="E1207" i="2"/>
  <c r="E1208" i="2"/>
  <c r="E1209" i="2"/>
  <c r="E1210" i="2"/>
  <c r="E1211"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156" i="2"/>
  <c r="E1092" i="2"/>
  <c r="E1093" i="2"/>
  <c r="E1094" i="2"/>
  <c r="E1096" i="2"/>
  <c r="E1097" i="2"/>
  <c r="E1098" i="2"/>
  <c r="E1099" i="2"/>
  <c r="E1100"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09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51"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994"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882" i="2"/>
  <c r="E849" i="2"/>
  <c r="E850" i="2"/>
  <c r="E851" i="2"/>
  <c r="E852" i="2"/>
  <c r="E853" i="2"/>
  <c r="E854" i="2"/>
  <c r="E856" i="2"/>
  <c r="E857" i="2"/>
  <c r="E858" i="2"/>
  <c r="E859" i="2"/>
  <c r="E860" i="2"/>
  <c r="E861" i="2"/>
  <c r="E862" i="2"/>
  <c r="E863" i="2"/>
  <c r="E864" i="2"/>
  <c r="E865" i="2"/>
  <c r="E866" i="2"/>
  <c r="E867" i="2"/>
  <c r="E868" i="2"/>
  <c r="E869" i="2"/>
  <c r="E870" i="2"/>
  <c r="E871" i="2"/>
  <c r="E872" i="2"/>
  <c r="E873" i="2"/>
  <c r="E848" i="2"/>
  <c r="E753" i="2"/>
  <c r="E754"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5" i="2"/>
  <c r="E816" i="2"/>
  <c r="E817" i="2"/>
  <c r="E818" i="2"/>
  <c r="E819" i="2"/>
  <c r="E820" i="2"/>
  <c r="E821" i="2"/>
  <c r="E822" i="2"/>
  <c r="E823" i="2"/>
  <c r="E824" i="2"/>
  <c r="E826" i="2"/>
  <c r="E827" i="2"/>
  <c r="E828" i="2"/>
  <c r="E829" i="2"/>
  <c r="E830" i="2"/>
  <c r="E831" i="2"/>
  <c r="E832" i="2"/>
  <c r="E833" i="2"/>
  <c r="E834" i="2"/>
  <c r="E835" i="2"/>
  <c r="E836" i="2"/>
  <c r="E837" i="2"/>
  <c r="E838" i="2"/>
  <c r="E839" i="2"/>
  <c r="E752" i="2"/>
  <c r="E728" i="2"/>
  <c r="E729" i="2"/>
  <c r="E730" i="2"/>
  <c r="E731" i="2"/>
  <c r="E732" i="2"/>
  <c r="E733" i="2"/>
  <c r="E734" i="2"/>
  <c r="E735" i="2"/>
  <c r="E736" i="2"/>
  <c r="E737" i="2"/>
  <c r="E738" i="2"/>
  <c r="E739" i="2"/>
  <c r="E740" i="2"/>
  <c r="E741" i="2"/>
  <c r="E742" i="2"/>
  <c r="E743" i="2"/>
  <c r="E727" i="2"/>
  <c r="E616" i="2"/>
  <c r="E617" i="2"/>
  <c r="E618" i="2"/>
  <c r="E619" i="2"/>
  <c r="E620" i="2"/>
  <c r="E621" i="2"/>
  <c r="E622" i="2"/>
  <c r="E623" i="2"/>
  <c r="E624" i="2"/>
  <c r="E625" i="2"/>
  <c r="E627" i="2"/>
  <c r="E628" i="2"/>
  <c r="E629" i="2"/>
  <c r="E631" i="2"/>
  <c r="E632" i="2"/>
  <c r="E634" i="2"/>
  <c r="E636" i="2"/>
  <c r="E638" i="2"/>
  <c r="E640" i="2"/>
  <c r="E641" i="2"/>
  <c r="E643" i="2"/>
  <c r="E645" i="2"/>
  <c r="E646" i="2"/>
  <c r="E647" i="2"/>
  <c r="E648"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7" i="2"/>
  <c r="E679"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614"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557" i="2"/>
  <c r="E525" i="2"/>
  <c r="E526" i="2"/>
  <c r="E527" i="2"/>
  <c r="E528" i="2"/>
  <c r="E529" i="2"/>
  <c r="E530" i="2"/>
  <c r="E531" i="2"/>
  <c r="E532" i="2"/>
  <c r="E533" i="2"/>
  <c r="E534" i="2"/>
  <c r="E535" i="2"/>
  <c r="E536" i="2"/>
  <c r="E537" i="2"/>
  <c r="E538" i="2"/>
  <c r="E539" i="2"/>
  <c r="E540" i="2"/>
  <c r="E541" i="2"/>
  <c r="E542" i="2"/>
  <c r="E543" i="2"/>
  <c r="E544" i="2"/>
  <c r="E545" i="2"/>
  <c r="E546" i="2"/>
  <c r="E547" i="2"/>
  <c r="E548" i="2"/>
  <c r="E524" i="2"/>
  <c r="E491" i="2"/>
  <c r="E492" i="2"/>
  <c r="E493" i="2"/>
  <c r="E494" i="2"/>
  <c r="E495" i="2"/>
  <c r="E496" i="2"/>
  <c r="E498" i="2"/>
  <c r="E499" i="2"/>
  <c r="E500" i="2"/>
  <c r="E501" i="2"/>
  <c r="E502" i="2"/>
  <c r="E503" i="2"/>
  <c r="E504" i="2"/>
  <c r="E505" i="2"/>
  <c r="E506" i="2"/>
  <c r="E507" i="2"/>
  <c r="E508" i="2"/>
  <c r="E509" i="2"/>
  <c r="E510" i="2"/>
  <c r="E511" i="2"/>
  <c r="E512" i="2"/>
  <c r="E513" i="2"/>
  <c r="E514" i="2"/>
  <c r="E490"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60" i="2"/>
  <c r="E461" i="2"/>
  <c r="E462" i="2"/>
  <c r="E463" i="2"/>
  <c r="E464" i="2"/>
  <c r="E465" i="2"/>
  <c r="E466" i="2"/>
  <c r="E467" i="2"/>
  <c r="E468" i="2"/>
  <c r="E469" i="2"/>
  <c r="E470" i="2"/>
  <c r="E471" i="2"/>
  <c r="E472" i="2"/>
  <c r="E473" i="2"/>
  <c r="E474" i="2"/>
  <c r="E475" i="2"/>
  <c r="E476" i="2"/>
  <c r="E477" i="2"/>
  <c r="E478" i="2"/>
  <c r="E479" i="2"/>
  <c r="E480" i="2"/>
  <c r="E481" i="2"/>
  <c r="E432" i="2"/>
  <c r="E410" i="2"/>
  <c r="E411" i="2"/>
  <c r="E412" i="2"/>
  <c r="E413" i="2"/>
  <c r="E414" i="2"/>
  <c r="E415" i="2"/>
  <c r="E416" i="2"/>
  <c r="E417" i="2"/>
  <c r="E418" i="2"/>
  <c r="E419" i="2"/>
  <c r="E420" i="2"/>
  <c r="E421" i="2"/>
  <c r="E422" i="2"/>
  <c r="E409" i="2"/>
  <c r="E399" i="2"/>
  <c r="E400" i="2"/>
  <c r="E398" i="2"/>
  <c r="E383" i="2"/>
  <c r="E384" i="2"/>
  <c r="E385" i="2"/>
  <c r="E386" i="2"/>
  <c r="E387" i="2"/>
  <c r="E388" i="2"/>
  <c r="E389" i="2"/>
  <c r="E382" i="2"/>
  <c r="E264" i="2"/>
  <c r="E265" i="2"/>
  <c r="E266" i="2"/>
  <c r="E267" i="2"/>
  <c r="E268" i="2"/>
  <c r="E269" i="2"/>
  <c r="E270" i="2"/>
  <c r="E271" i="2"/>
  <c r="E272" i="2"/>
  <c r="E273" i="2"/>
  <c r="E274" i="2"/>
  <c r="E275" i="2"/>
  <c r="E276" i="2"/>
  <c r="E277" i="2"/>
  <c r="E278" i="2"/>
  <c r="E279" i="2"/>
  <c r="E280" i="2"/>
  <c r="E281" i="2"/>
  <c r="E282" i="2"/>
  <c r="E284" i="2"/>
  <c r="E285" i="2"/>
  <c r="E286" i="2"/>
  <c r="E287" i="2"/>
  <c r="E288" i="2"/>
  <c r="E289" i="2"/>
  <c r="E290" i="2"/>
  <c r="E291" i="2"/>
  <c r="E292" i="2"/>
  <c r="E293" i="2"/>
  <c r="E294" i="2"/>
  <c r="E295" i="2"/>
  <c r="E296" i="2"/>
  <c r="E297" i="2"/>
  <c r="E298"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50" i="2"/>
  <c r="E351" i="2"/>
  <c r="E352" i="2"/>
  <c r="E353" i="2"/>
  <c r="E354" i="2"/>
  <c r="E355" i="2"/>
  <c r="E356" i="2"/>
  <c r="E357" i="2"/>
  <c r="E359" i="2"/>
  <c r="E360" i="2"/>
  <c r="E361" i="2"/>
  <c r="E362" i="2"/>
  <c r="E363" i="2"/>
  <c r="E364" i="2"/>
  <c r="E365" i="2"/>
  <c r="E366" i="2"/>
  <c r="E367" i="2"/>
  <c r="E368" i="2"/>
  <c r="E369" i="2"/>
  <c r="E370" i="2"/>
  <c r="E371" i="2"/>
  <c r="E372" i="2"/>
  <c r="E373" i="2"/>
  <c r="E263" i="2"/>
  <c r="E202" i="2"/>
  <c r="E203" i="2"/>
  <c r="E204" i="2"/>
  <c r="E205" i="2"/>
  <c r="E206" i="2"/>
  <c r="E207" i="2"/>
  <c r="E208" i="2"/>
  <c r="E209" i="2"/>
  <c r="E210" i="2"/>
  <c r="E211" i="2"/>
  <c r="E212" i="2"/>
  <c r="E213" i="2"/>
  <c r="E217" i="2"/>
  <c r="E218" i="2"/>
  <c r="E219" i="2"/>
  <c r="E220" i="2"/>
  <c r="E221" i="2"/>
  <c r="E222" i="2"/>
  <c r="E223" i="2"/>
  <c r="E224" i="2"/>
  <c r="E225" i="2"/>
  <c r="E226" i="2"/>
  <c r="E227" i="2"/>
  <c r="E228" i="2"/>
  <c r="E230" i="2"/>
  <c r="E231" i="2"/>
  <c r="E232" i="2"/>
  <c r="E233" i="2"/>
  <c r="E234" i="2"/>
  <c r="E235" i="2"/>
  <c r="E236" i="2"/>
  <c r="E237" i="2"/>
  <c r="E238" i="2"/>
  <c r="E239" i="2"/>
  <c r="E240" i="2"/>
  <c r="E241" i="2"/>
  <c r="E242" i="2"/>
  <c r="E243" i="2"/>
  <c r="E244" i="2"/>
  <c r="E245" i="2"/>
  <c r="E246" i="2"/>
  <c r="E247" i="2"/>
  <c r="E248" i="2"/>
  <c r="E249" i="2"/>
  <c r="E250" i="2"/>
  <c r="E251" i="2"/>
  <c r="E252" i="2"/>
  <c r="E253" i="2"/>
  <c r="E200" i="2"/>
  <c r="E92" i="2"/>
  <c r="E94" i="2"/>
  <c r="E95" i="2"/>
  <c r="E96" i="2"/>
  <c r="E97" i="2"/>
  <c r="E98" i="2"/>
  <c r="E99" i="2"/>
  <c r="E100" i="2"/>
  <c r="E101" i="2"/>
  <c r="E102" i="2"/>
  <c r="E103" i="2"/>
  <c r="E104" i="2"/>
  <c r="E105" i="2"/>
  <c r="E106" i="2"/>
  <c r="E107" i="2"/>
  <c r="E108" i="2"/>
  <c r="E110" i="2"/>
  <c r="E111" i="2"/>
  <c r="E112" i="2"/>
  <c r="E113" i="2"/>
  <c r="E114"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6" i="2"/>
  <c r="E157" i="2"/>
  <c r="E158" i="2"/>
  <c r="E159" i="2"/>
  <c r="E160" i="2"/>
  <c r="E161" i="2"/>
  <c r="E162" i="2"/>
  <c r="E163" i="2"/>
  <c r="E164" i="2"/>
  <c r="E165" i="2"/>
  <c r="E166" i="2"/>
  <c r="E167" i="2"/>
  <c r="E168" i="2"/>
  <c r="E169" i="2"/>
  <c r="E170" i="2"/>
  <c r="E171" i="2"/>
  <c r="E172" i="2"/>
  <c r="E173" i="2"/>
  <c r="E174" i="2"/>
  <c r="E175" i="2"/>
  <c r="E176" i="2"/>
  <c r="E178" i="2"/>
  <c r="E179" i="2"/>
  <c r="E180" i="2"/>
  <c r="E181" i="2"/>
  <c r="E182" i="2"/>
  <c r="E183" i="2"/>
  <c r="E184" i="2"/>
  <c r="E91" i="2"/>
  <c r="E19" i="2"/>
  <c r="E20" i="2"/>
  <c r="E21" i="2"/>
  <c r="E22" i="2"/>
  <c r="E23" i="2"/>
  <c r="E24" i="2"/>
  <c r="E25" i="2"/>
  <c r="E26" i="2"/>
  <c r="E28" i="2"/>
  <c r="E29" i="2"/>
  <c r="E30" i="2"/>
  <c r="E31" i="2"/>
  <c r="E32" i="2"/>
  <c r="E33" i="2"/>
  <c r="E34" i="2"/>
  <c r="E35" i="2"/>
  <c r="E36" i="2"/>
  <c r="E37" i="2"/>
  <c r="E38" i="2"/>
  <c r="E39" i="2"/>
  <c r="E40" i="2"/>
  <c r="E41" i="2"/>
  <c r="E42" i="2"/>
  <c r="E43" i="2"/>
  <c r="E44" i="2"/>
  <c r="E45" i="2"/>
  <c r="E46" i="2"/>
  <c r="E47" i="2"/>
  <c r="E48" i="2"/>
  <c r="E49" i="2"/>
  <c r="E50" i="2"/>
  <c r="E51" i="2"/>
  <c r="E52" i="2"/>
  <c r="E53" i="2"/>
  <c r="E54" i="2"/>
  <c r="E56" i="2"/>
  <c r="E57" i="2"/>
  <c r="E58" i="2"/>
  <c r="E59" i="2"/>
  <c r="E60" i="2"/>
  <c r="E61" i="2"/>
  <c r="E62" i="2"/>
  <c r="E63" i="2"/>
  <c r="E64" i="2"/>
  <c r="E65" i="2"/>
  <c r="E66" i="2"/>
  <c r="E67" i="2"/>
  <c r="E68" i="2"/>
  <c r="E69" i="2"/>
  <c r="E70" i="2"/>
  <c r="E71" i="2"/>
  <c r="E72" i="2"/>
  <c r="E73" i="2"/>
  <c r="E74" i="2"/>
  <c r="E75" i="2"/>
  <c r="E76" i="2"/>
  <c r="E77" i="2"/>
  <c r="E78" i="2"/>
  <c r="E80" i="2"/>
  <c r="E81" i="2"/>
  <c r="E82" i="2"/>
  <c r="E18" i="2"/>
  <c r="E1344" i="1"/>
  <c r="E1345" i="1"/>
  <c r="E1347" i="1"/>
  <c r="E1343" i="1"/>
  <c r="E1278" i="1"/>
  <c r="E21" i="1"/>
  <c r="E20" i="1"/>
  <c r="E1280" i="1"/>
  <c r="E1281" i="1"/>
  <c r="E1279"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261" i="1"/>
  <c r="E1262" i="1"/>
  <c r="E1263" i="1"/>
  <c r="E1264" i="1"/>
  <c r="E1265" i="1"/>
  <c r="E1266" i="1"/>
  <c r="E1267" i="1"/>
  <c r="E1268" i="1"/>
  <c r="E1260" i="1"/>
  <c r="E1241" i="1"/>
  <c r="E1242" i="1"/>
  <c r="E1243" i="1"/>
  <c r="E1244" i="1"/>
  <c r="E1245" i="1"/>
  <c r="E1246" i="1"/>
  <c r="E1247" i="1"/>
  <c r="E1248" i="1"/>
  <c r="E1249" i="1"/>
  <c r="E1250" i="1"/>
  <c r="E1251" i="1"/>
  <c r="E1240" i="1"/>
  <c r="E1231" i="1"/>
  <c r="E1230"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161" i="1"/>
  <c r="E1150" i="1"/>
  <c r="E1151" i="1"/>
  <c r="E1152" i="1"/>
  <c r="E1149" i="1"/>
  <c r="E1079" i="1"/>
  <c r="E1081" i="1"/>
  <c r="E1082" i="1"/>
  <c r="E1083" i="1"/>
  <c r="E1084" i="1"/>
  <c r="E1085" i="1"/>
  <c r="E1086" i="1"/>
  <c r="E1087" i="1"/>
  <c r="E1088" i="1"/>
  <c r="E1089" i="1"/>
  <c r="E1090" i="1"/>
  <c r="E1091" i="1"/>
  <c r="E1092" i="1"/>
  <c r="E1093" i="1"/>
  <c r="E1095" i="1"/>
  <c r="E1096" i="1"/>
  <c r="E1097" i="1"/>
  <c r="E1098" i="1"/>
  <c r="E1099" i="1"/>
  <c r="E1100" i="1"/>
  <c r="E1101" i="1"/>
  <c r="E1102"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078"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41" i="1"/>
  <c r="E1028" i="1"/>
  <c r="E1033" i="1" s="1"/>
  <c r="G1033" i="1" s="1"/>
  <c r="E1029" i="1"/>
  <c r="E1030" i="1"/>
  <c r="E1031" i="1"/>
  <c r="E1032" i="1"/>
  <c r="E1027" i="1"/>
  <c r="E1015" i="1"/>
  <c r="E1016" i="1"/>
  <c r="E1017" i="1"/>
  <c r="E1018" i="1"/>
  <c r="E1014"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978" i="1"/>
  <c r="E965" i="1"/>
  <c r="E966" i="1"/>
  <c r="E967" i="1"/>
  <c r="E968" i="1"/>
  <c r="E969" i="1"/>
  <c r="E964" i="1"/>
  <c r="E948" i="1"/>
  <c r="E949" i="1"/>
  <c r="E950" i="1"/>
  <c r="E951" i="1"/>
  <c r="E952" i="1"/>
  <c r="E953" i="1"/>
  <c r="E954" i="1"/>
  <c r="E947" i="1"/>
  <c r="E936" i="1"/>
  <c r="E937" i="1"/>
  <c r="E938" i="1"/>
  <c r="E935" i="1"/>
  <c r="E907" i="1"/>
  <c r="E908" i="1"/>
  <c r="E909" i="1"/>
  <c r="E910" i="1"/>
  <c r="E911" i="1"/>
  <c r="E912" i="1"/>
  <c r="E913" i="1"/>
  <c r="E914" i="1"/>
  <c r="E915" i="1"/>
  <c r="E916" i="1"/>
  <c r="E917" i="1"/>
  <c r="E918" i="1"/>
  <c r="E919" i="1"/>
  <c r="E920" i="1"/>
  <c r="E921" i="1"/>
  <c r="E922" i="1"/>
  <c r="E923" i="1"/>
  <c r="E924" i="1"/>
  <c r="E925" i="1"/>
  <c r="E926" i="1"/>
  <c r="E906" i="1"/>
  <c r="E883" i="1"/>
  <c r="E884" i="1"/>
  <c r="E885" i="1"/>
  <c r="E886" i="1"/>
  <c r="E887" i="1"/>
  <c r="E888" i="1"/>
  <c r="E890" i="1"/>
  <c r="E891" i="1"/>
  <c r="E892" i="1"/>
  <c r="E893" i="1"/>
  <c r="E894" i="1"/>
  <c r="E895" i="1"/>
  <c r="E896" i="1"/>
  <c r="E897" i="1"/>
  <c r="E882" i="1"/>
  <c r="E868" i="1"/>
  <c r="E869" i="1"/>
  <c r="E870" i="1"/>
  <c r="E871" i="1"/>
  <c r="E872" i="1"/>
  <c r="E873" i="1"/>
  <c r="E867" i="1"/>
  <c r="E851" i="1"/>
  <c r="E852" i="1"/>
  <c r="E853" i="1"/>
  <c r="E854" i="1"/>
  <c r="E855" i="1"/>
  <c r="E856" i="1"/>
  <c r="E857" i="1"/>
  <c r="E858" i="1"/>
  <c r="E850" i="1"/>
  <c r="E838" i="1"/>
  <c r="E839" i="1"/>
  <c r="E840" i="1"/>
  <c r="E841" i="1"/>
  <c r="E836" i="1"/>
  <c r="E775" i="1"/>
  <c r="E776" i="1"/>
  <c r="E777" i="1"/>
  <c r="E778" i="1"/>
  <c r="E779" i="1"/>
  <c r="E780" i="1"/>
  <c r="E781" i="1"/>
  <c r="E782" i="1"/>
  <c r="E783" i="1"/>
  <c r="E784" i="1"/>
  <c r="E785" i="1"/>
  <c r="E786" i="1"/>
  <c r="E787" i="1"/>
  <c r="E788" i="1"/>
  <c r="E789"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8" i="1"/>
  <c r="E819" i="1"/>
  <c r="E820" i="1"/>
  <c r="E821" i="1"/>
  <c r="E822" i="1"/>
  <c r="E823" i="1"/>
  <c r="E824" i="1"/>
  <c r="E825" i="1"/>
  <c r="E826" i="1"/>
  <c r="E827" i="1"/>
  <c r="E774" i="1"/>
  <c r="E721" i="1"/>
  <c r="E722" i="1"/>
  <c r="E723" i="1"/>
  <c r="E724" i="1"/>
  <c r="E725" i="1"/>
  <c r="E726" i="1"/>
  <c r="E727" i="1"/>
  <c r="E728" i="1"/>
  <c r="E729" i="1"/>
  <c r="E730" i="1"/>
  <c r="E731" i="1"/>
  <c r="E732" i="1"/>
  <c r="E733" i="1"/>
  <c r="E734" i="1"/>
  <c r="E735" i="1"/>
  <c r="E737" i="1"/>
  <c r="E738" i="1"/>
  <c r="E739" i="1"/>
  <c r="E740" i="1"/>
  <c r="E741" i="1"/>
  <c r="E742" i="1"/>
  <c r="E743" i="1"/>
  <c r="E744" i="1"/>
  <c r="E745" i="1"/>
  <c r="E747" i="1"/>
  <c r="E748" i="1"/>
  <c r="E749" i="1"/>
  <c r="E750" i="1"/>
  <c r="E751" i="1"/>
  <c r="E752" i="1"/>
  <c r="E753" i="1"/>
  <c r="E754" i="1"/>
  <c r="E755" i="1"/>
  <c r="E756" i="1"/>
  <c r="E757" i="1"/>
  <c r="E758" i="1"/>
  <c r="E759" i="1"/>
  <c r="E760" i="1"/>
  <c r="E761" i="1"/>
  <c r="E762" i="1"/>
  <c r="E763" i="1"/>
  <c r="E764" i="1"/>
  <c r="E765" i="1"/>
  <c r="E720" i="1"/>
  <c r="E668" i="1"/>
  <c r="E669" i="1"/>
  <c r="E670" i="1"/>
  <c r="E671" i="1"/>
  <c r="E673" i="1"/>
  <c r="E674" i="1"/>
  <c r="E675" i="1"/>
  <c r="E676" i="1"/>
  <c r="E677" i="1"/>
  <c r="E678" i="1"/>
  <c r="E679" i="1"/>
  <c r="E680" i="1"/>
  <c r="E681" i="1"/>
  <c r="E682" i="1"/>
  <c r="E683" i="1"/>
  <c r="E684" i="1"/>
  <c r="E685" i="1"/>
  <c r="E686" i="1"/>
  <c r="E688" i="1"/>
  <c r="E689" i="1"/>
  <c r="E690" i="1"/>
  <c r="E691" i="1"/>
  <c r="E692" i="1"/>
  <c r="E693" i="1"/>
  <c r="E694" i="1"/>
  <c r="E695" i="1"/>
  <c r="E696" i="1"/>
  <c r="E697" i="1"/>
  <c r="E698" i="1"/>
  <c r="E699" i="1"/>
  <c r="E700" i="1"/>
  <c r="E701" i="1"/>
  <c r="E702" i="1"/>
  <c r="E703" i="1"/>
  <c r="E704" i="1"/>
  <c r="E705" i="1"/>
  <c r="E706" i="1"/>
  <c r="E707" i="1"/>
  <c r="E708" i="1"/>
  <c r="E709" i="1"/>
  <c r="E710" i="1"/>
  <c r="E711" i="1"/>
  <c r="E667" i="1"/>
  <c r="E632" i="1"/>
  <c r="E633" i="1"/>
  <c r="E634" i="1"/>
  <c r="E636" i="1"/>
  <c r="E637" i="1"/>
  <c r="E638" i="1"/>
  <c r="E639" i="1"/>
  <c r="E641" i="1"/>
  <c r="E642" i="1"/>
  <c r="E643" i="1"/>
  <c r="E644" i="1"/>
  <c r="E645" i="1"/>
  <c r="E646" i="1"/>
  <c r="E647" i="1"/>
  <c r="E648" i="1"/>
  <c r="E649" i="1"/>
  <c r="E650" i="1"/>
  <c r="E651" i="1"/>
  <c r="E652" i="1"/>
  <c r="E653" i="1"/>
  <c r="E654" i="1"/>
  <c r="E655" i="1"/>
  <c r="E656" i="1"/>
  <c r="E657" i="1"/>
  <c r="E658" i="1"/>
  <c r="E631" i="1"/>
  <c r="E615" i="1"/>
  <c r="E616" i="1"/>
  <c r="E617" i="1"/>
  <c r="E618" i="1"/>
  <c r="E619" i="1"/>
  <c r="E620" i="1"/>
  <c r="E621" i="1"/>
  <c r="E623" i="1" s="1"/>
  <c r="E622" i="1"/>
  <c r="E614"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552" i="1"/>
  <c r="E512" i="1"/>
  <c r="E513" i="1"/>
  <c r="E514" i="1"/>
  <c r="E515" i="1"/>
  <c r="E516" i="1"/>
  <c r="E518" i="1"/>
  <c r="E519" i="1"/>
  <c r="E520" i="1"/>
  <c r="E521" i="1"/>
  <c r="E522" i="1"/>
  <c r="E523" i="1"/>
  <c r="E524" i="1"/>
  <c r="E526" i="1"/>
  <c r="E527" i="1"/>
  <c r="E528" i="1"/>
  <c r="E529" i="1"/>
  <c r="E530" i="1"/>
  <c r="E531" i="1"/>
  <c r="E532" i="1"/>
  <c r="E533" i="1"/>
  <c r="E534" i="1"/>
  <c r="E535" i="1"/>
  <c r="E536" i="1"/>
  <c r="E537" i="1"/>
  <c r="E538" i="1"/>
  <c r="E539" i="1"/>
  <c r="E540" i="1"/>
  <c r="E541" i="1"/>
  <c r="E542" i="1"/>
  <c r="E543" i="1"/>
  <c r="E511" i="1"/>
  <c r="E488" i="1"/>
  <c r="E489" i="1"/>
  <c r="E490" i="1"/>
  <c r="E492" i="1"/>
  <c r="E493" i="1"/>
  <c r="E494" i="1"/>
  <c r="E495" i="1"/>
  <c r="E496" i="1"/>
  <c r="E497" i="1"/>
  <c r="E498" i="1"/>
  <c r="E499" i="1"/>
  <c r="E500" i="1"/>
  <c r="E501" i="1"/>
  <c r="E502" i="1"/>
  <c r="E487" i="1"/>
  <c r="E403" i="1"/>
  <c r="E404" i="1"/>
  <c r="E405" i="1"/>
  <c r="E407" i="1"/>
  <c r="E408" i="1"/>
  <c r="E409" i="1"/>
  <c r="E410" i="1"/>
  <c r="E411" i="1"/>
  <c r="E412" i="1"/>
  <c r="E413" i="1"/>
  <c r="E414" i="1"/>
  <c r="E415" i="1"/>
  <c r="E416" i="1"/>
  <c r="E417" i="1"/>
  <c r="E418" i="1"/>
  <c r="E419" i="1"/>
  <c r="E423" i="1"/>
  <c r="E424" i="1"/>
  <c r="E425" i="1"/>
  <c r="E426" i="1"/>
  <c r="E427" i="1"/>
  <c r="E428" i="1"/>
  <c r="E429" i="1"/>
  <c r="E430" i="1"/>
  <c r="E431" i="1"/>
  <c r="E433" i="1"/>
  <c r="E434" i="1"/>
  <c r="E435" i="1"/>
  <c r="E436" i="1"/>
  <c r="E438" i="1"/>
  <c r="E439" i="1"/>
  <c r="E440" i="1"/>
  <c r="E441" i="1"/>
  <c r="E442" i="1"/>
  <c r="E443" i="1"/>
  <c r="E444" i="1"/>
  <c r="E445" i="1"/>
  <c r="E446" i="1"/>
  <c r="E447" i="1"/>
  <c r="E448" i="1"/>
  <c r="E449" i="1"/>
  <c r="E450" i="1"/>
  <c r="E451" i="1"/>
  <c r="E452" i="1"/>
  <c r="E454" i="1"/>
  <c r="E455" i="1"/>
  <c r="E456" i="1"/>
  <c r="E457" i="1"/>
  <c r="E458" i="1"/>
  <c r="E459" i="1"/>
  <c r="E460" i="1"/>
  <c r="E461" i="1"/>
  <c r="E462" i="1"/>
  <c r="E463" i="1"/>
  <c r="E464" i="1"/>
  <c r="E465" i="1"/>
  <c r="E466" i="1"/>
  <c r="E469" i="1"/>
  <c r="E471" i="1"/>
  <c r="E472" i="1"/>
  <c r="E473" i="1"/>
  <c r="E474" i="1"/>
  <c r="E475" i="1"/>
  <c r="E476" i="1"/>
  <c r="E477" i="1"/>
  <c r="E478" i="1"/>
  <c r="E400" i="1"/>
  <c r="E379" i="1"/>
  <c r="E380" i="1"/>
  <c r="E381" i="1"/>
  <c r="E382" i="1"/>
  <c r="E383" i="1"/>
  <c r="E384" i="1"/>
  <c r="E385" i="1"/>
  <c r="E386" i="1"/>
  <c r="E387" i="1"/>
  <c r="E388" i="1"/>
  <c r="E389" i="1"/>
  <c r="E390" i="1"/>
  <c r="E391" i="1"/>
  <c r="E378" i="1"/>
  <c r="E368" i="1"/>
  <c r="E369" i="1"/>
  <c r="E367" i="1"/>
  <c r="E356" i="1"/>
  <c r="E357" i="1"/>
  <c r="E358" i="1"/>
  <c r="E355" i="1"/>
  <c r="E321" i="1"/>
  <c r="E322" i="1"/>
  <c r="E323" i="1"/>
  <c r="E324" i="1"/>
  <c r="E325" i="1"/>
  <c r="E326" i="1"/>
  <c r="E327" i="1"/>
  <c r="E328" i="1"/>
  <c r="E329" i="1"/>
  <c r="E330" i="1"/>
  <c r="E331" i="1"/>
  <c r="E333" i="1"/>
  <c r="E334" i="1"/>
  <c r="E335" i="1"/>
  <c r="E336" i="1"/>
  <c r="E337" i="1"/>
  <c r="E338" i="1"/>
  <c r="E339" i="1"/>
  <c r="E340" i="1"/>
  <c r="E341" i="1"/>
  <c r="E342" i="1"/>
  <c r="E343" i="1"/>
  <c r="E344" i="1"/>
  <c r="E345" i="1"/>
  <c r="E346" i="1"/>
  <c r="E320" i="1"/>
  <c r="E302" i="1"/>
  <c r="E303" i="1"/>
  <c r="E304" i="1"/>
  <c r="E305" i="1"/>
  <c r="E306" i="1"/>
  <c r="E307" i="1"/>
  <c r="E308" i="1"/>
  <c r="E309" i="1"/>
  <c r="E310" i="1"/>
  <c r="E311" i="1"/>
  <c r="E301" i="1"/>
  <c r="E290" i="1"/>
  <c r="E291" i="1"/>
  <c r="E292" i="1"/>
  <c r="E289" i="1"/>
  <c r="E277" i="1"/>
  <c r="E278" i="1"/>
  <c r="E279" i="1"/>
  <c r="E280" i="1"/>
  <c r="E276" i="1"/>
  <c r="E225" i="1"/>
  <c r="E226" i="1"/>
  <c r="E227" i="1"/>
  <c r="E229" i="1"/>
  <c r="E232" i="1"/>
  <c r="E233" i="1"/>
  <c r="E234" i="1"/>
  <c r="E235" i="1"/>
  <c r="E236" i="1"/>
  <c r="E237" i="1"/>
  <c r="E238" i="1"/>
  <c r="E239" i="1"/>
  <c r="E240" i="1"/>
  <c r="E241" i="1"/>
  <c r="E242" i="1"/>
  <c r="E243" i="1"/>
  <c r="E245" i="1"/>
  <c r="E246" i="1"/>
  <c r="E247" i="1"/>
  <c r="E248" i="1"/>
  <c r="E249" i="1"/>
  <c r="E251" i="1"/>
  <c r="E252" i="1"/>
  <c r="E253" i="1"/>
  <c r="E254" i="1"/>
  <c r="E255" i="1"/>
  <c r="E256" i="1"/>
  <c r="E257" i="1"/>
  <c r="E258" i="1"/>
  <c r="E259" i="1"/>
  <c r="E260" i="1"/>
  <c r="E261" i="1"/>
  <c r="E262" i="1"/>
  <c r="E263" i="1"/>
  <c r="E264" i="1"/>
  <c r="E265" i="1"/>
  <c r="E266" i="1"/>
  <c r="E267" i="1"/>
  <c r="E224" i="1"/>
  <c r="E201" i="1"/>
  <c r="E202" i="1"/>
  <c r="E203" i="1"/>
  <c r="E204" i="1"/>
  <c r="E205" i="1"/>
  <c r="E206" i="1"/>
  <c r="E207" i="1"/>
  <c r="E208" i="1"/>
  <c r="E209" i="1"/>
  <c r="E210" i="1"/>
  <c r="E211" i="1"/>
  <c r="E212" i="1"/>
  <c r="E213" i="1"/>
  <c r="E214" i="1"/>
  <c r="E215" i="1"/>
  <c r="E200" i="1"/>
  <c r="E126" i="1"/>
  <c r="E127" i="1"/>
  <c r="E128" i="1"/>
  <c r="E129" i="1"/>
  <c r="E130" i="1"/>
  <c r="E131" i="1"/>
  <c r="E132" i="1"/>
  <c r="E133" i="1"/>
  <c r="E134" i="1"/>
  <c r="E135" i="1"/>
  <c r="E136" i="1"/>
  <c r="E137" i="1"/>
  <c r="E138" i="1"/>
  <c r="E139" i="1"/>
  <c r="E140" i="1"/>
  <c r="E141" i="1"/>
  <c r="E142" i="1"/>
  <c r="E143" i="1"/>
  <c r="E144" i="1"/>
  <c r="E145" i="1"/>
  <c r="E146" i="1"/>
  <c r="E147" i="1"/>
  <c r="E148" i="1"/>
  <c r="E149"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25" i="1"/>
  <c r="E111" i="1"/>
  <c r="E112" i="1"/>
  <c r="E113" i="1"/>
  <c r="E114" i="1"/>
  <c r="E115" i="1"/>
  <c r="E116" i="1"/>
  <c r="E110" i="1"/>
  <c r="E117" i="1" s="1"/>
  <c r="G117" i="1" s="1"/>
  <c r="E100" i="1"/>
  <c r="E101" i="1"/>
  <c r="E99" i="1"/>
  <c r="E102" i="1" s="1"/>
  <c r="G102" i="1" s="1"/>
  <c r="E53" i="1"/>
  <c r="E54" i="1"/>
  <c r="E55" i="1"/>
  <c r="E56" i="1"/>
  <c r="E58" i="1"/>
  <c r="E59" i="1"/>
  <c r="E60" i="1"/>
  <c r="E61" i="1"/>
  <c r="E62" i="1"/>
  <c r="E63" i="1"/>
  <c r="E64" i="1"/>
  <c r="E65" i="1"/>
  <c r="E66" i="1"/>
  <c r="E68" i="1"/>
  <c r="E69" i="1"/>
  <c r="E70" i="1"/>
  <c r="E72" i="1"/>
  <c r="E73" i="1"/>
  <c r="E74" i="1"/>
  <c r="E75" i="1"/>
  <c r="E76" i="1"/>
  <c r="E78" i="1"/>
  <c r="E79" i="1"/>
  <c r="E80" i="1"/>
  <c r="E81" i="1"/>
  <c r="E82" i="1"/>
  <c r="E83" i="1"/>
  <c r="E84" i="1"/>
  <c r="E85" i="1"/>
  <c r="E86" i="1"/>
  <c r="E87" i="1"/>
  <c r="E88" i="1"/>
  <c r="E89" i="1"/>
  <c r="E90" i="1"/>
  <c r="E52" i="1"/>
  <c r="E37" i="1"/>
  <c r="E38" i="1"/>
  <c r="E39" i="1"/>
  <c r="E40" i="1"/>
  <c r="E41" i="1"/>
  <c r="E42" i="1"/>
  <c r="E36" i="1"/>
  <c r="E31" i="1"/>
  <c r="E32" i="1"/>
  <c r="E33" i="1"/>
  <c r="E34" i="1"/>
  <c r="E30" i="1"/>
  <c r="E22" i="1"/>
  <c r="E23" i="1"/>
  <c r="E24" i="1"/>
  <c r="E25" i="1"/>
  <c r="E26" i="1"/>
  <c r="E27" i="1"/>
  <c r="E28" i="1"/>
  <c r="F21" i="1"/>
  <c r="F22" i="1"/>
  <c r="F23" i="1"/>
  <c r="F24" i="1"/>
  <c r="F25" i="1"/>
  <c r="F26" i="1"/>
  <c r="F27" i="1"/>
  <c r="F28" i="1"/>
  <c r="F20" i="1"/>
  <c r="F247" i="4"/>
  <c r="F246" i="4"/>
  <c r="E246" i="4"/>
  <c r="F245" i="4"/>
  <c r="E245" i="4"/>
  <c r="F244" i="4"/>
  <c r="E244" i="4"/>
  <c r="F243" i="4"/>
  <c r="E243" i="4"/>
  <c r="F242" i="4"/>
  <c r="E242" i="4"/>
  <c r="F241" i="4"/>
  <c r="E241" i="4"/>
  <c r="F240" i="4"/>
  <c r="E240" i="4"/>
  <c r="F239" i="4"/>
  <c r="E239" i="4"/>
  <c r="F238" i="4"/>
  <c r="E238" i="4"/>
  <c r="F237" i="4"/>
  <c r="E237" i="4"/>
  <c r="F236" i="4"/>
  <c r="E236" i="4"/>
  <c r="F235" i="4"/>
  <c r="E235" i="4"/>
  <c r="F234" i="4"/>
  <c r="E234" i="4"/>
  <c r="F233" i="4"/>
  <c r="E233" i="4"/>
  <c r="F232" i="4"/>
  <c r="E232" i="4"/>
  <c r="F231" i="4"/>
  <c r="E231" i="4"/>
  <c r="F230" i="4"/>
  <c r="E230" i="4"/>
  <c r="F229" i="4"/>
  <c r="E229" i="4"/>
  <c r="F228" i="4"/>
  <c r="E228" i="4"/>
  <c r="F219" i="4"/>
  <c r="E219" i="4"/>
  <c r="F218" i="4"/>
  <c r="E218" i="4"/>
  <c r="F217" i="4"/>
  <c r="E217" i="4"/>
  <c r="F216" i="4"/>
  <c r="E216" i="4"/>
  <c r="F215" i="4"/>
  <c r="E215" i="4"/>
  <c r="E220" i="4" s="1"/>
  <c r="F214" i="4"/>
  <c r="F220" i="4" s="1"/>
  <c r="E214" i="4"/>
  <c r="F205" i="4"/>
  <c r="E205" i="4"/>
  <c r="F204" i="4"/>
  <c r="E204" i="4"/>
  <c r="F203" i="4"/>
  <c r="E203" i="4"/>
  <c r="F202" i="4"/>
  <c r="E202" i="4"/>
  <c r="F201" i="4"/>
  <c r="E201" i="4"/>
  <c r="F199" i="4"/>
  <c r="E199" i="4"/>
  <c r="F198" i="4"/>
  <c r="E198" i="4"/>
  <c r="F197" i="4"/>
  <c r="E197" i="4"/>
  <c r="F196" i="4"/>
  <c r="E196" i="4"/>
  <c r="F195" i="4"/>
  <c r="E195" i="4"/>
  <c r="F194" i="4"/>
  <c r="E194" i="4"/>
  <c r="F193" i="4"/>
  <c r="E193" i="4"/>
  <c r="F192" i="4"/>
  <c r="E192" i="4"/>
  <c r="F191" i="4"/>
  <c r="E191" i="4"/>
  <c r="F190" i="4"/>
  <c r="E190" i="4"/>
  <c r="F189" i="4"/>
  <c r="E189" i="4"/>
  <c r="F188" i="4"/>
  <c r="E188" i="4"/>
  <c r="F186" i="4"/>
  <c r="E186" i="4"/>
  <c r="F185" i="4"/>
  <c r="E185" i="4"/>
  <c r="F184" i="4"/>
  <c r="E184" i="4"/>
  <c r="F183" i="4"/>
  <c r="E183" i="4"/>
  <c r="F182" i="4"/>
  <c r="E182" i="4"/>
  <c r="F181" i="4"/>
  <c r="E181" i="4"/>
  <c r="F180" i="4"/>
  <c r="E180" i="4"/>
  <c r="F179" i="4"/>
  <c r="E179" i="4"/>
  <c r="F177" i="4"/>
  <c r="E177" i="4"/>
  <c r="F176" i="4"/>
  <c r="E176" i="4"/>
  <c r="F175" i="4"/>
  <c r="E175" i="4"/>
  <c r="F174" i="4"/>
  <c r="E174" i="4"/>
  <c r="F173" i="4"/>
  <c r="E173" i="4"/>
  <c r="F172" i="4"/>
  <c r="E172" i="4"/>
  <c r="F171" i="4"/>
  <c r="E171" i="4"/>
  <c r="F170" i="4"/>
  <c r="E170" i="4"/>
  <c r="F169" i="4"/>
  <c r="E169" i="4"/>
  <c r="F168" i="4"/>
  <c r="E168" i="4"/>
  <c r="F167" i="4"/>
  <c r="E167" i="4"/>
  <c r="F166" i="4"/>
  <c r="E166" i="4"/>
  <c r="F165" i="4"/>
  <c r="E165" i="4"/>
  <c r="F164" i="4"/>
  <c r="E164" i="4"/>
  <c r="F163" i="4"/>
  <c r="E163" i="4"/>
  <c r="F162" i="4"/>
  <c r="E162" i="4"/>
  <c r="F161" i="4"/>
  <c r="E161" i="4"/>
  <c r="F160" i="4"/>
  <c r="E160" i="4"/>
  <c r="F159" i="4"/>
  <c r="E159" i="4"/>
  <c r="F158" i="4"/>
  <c r="E158" i="4"/>
  <c r="F157" i="4"/>
  <c r="E157" i="4"/>
  <c r="F156" i="4"/>
  <c r="E156" i="4"/>
  <c r="F155" i="4"/>
  <c r="E155" i="4"/>
  <c r="F154" i="4"/>
  <c r="F206" i="4" s="1"/>
  <c r="E154" i="4"/>
  <c r="F144" i="4"/>
  <c r="E144" i="4"/>
  <c r="F143" i="4"/>
  <c r="E143" i="4"/>
  <c r="F142" i="4"/>
  <c r="E142" i="4"/>
  <c r="F141" i="4"/>
  <c r="E141" i="4"/>
  <c r="F140" i="4"/>
  <c r="E140" i="4"/>
  <c r="F138" i="4"/>
  <c r="E138" i="4"/>
  <c r="F137" i="4"/>
  <c r="E137" i="4"/>
  <c r="F136" i="4"/>
  <c r="E136" i="4"/>
  <c r="F135" i="4"/>
  <c r="E135" i="4"/>
  <c r="F134" i="4"/>
  <c r="E134" i="4"/>
  <c r="F128" i="4"/>
  <c r="E128" i="4"/>
  <c r="F127" i="4"/>
  <c r="E127" i="4"/>
  <c r="F126" i="4"/>
  <c r="E126" i="4"/>
  <c r="F125" i="4"/>
  <c r="E125" i="4"/>
  <c r="F124" i="4"/>
  <c r="E124" i="4"/>
  <c r="F123" i="4"/>
  <c r="F145" i="4" s="1"/>
  <c r="E123" i="4"/>
  <c r="F122" i="4"/>
  <c r="E122" i="4"/>
  <c r="F121" i="4"/>
  <c r="E121" i="4"/>
  <c r="F120" i="4"/>
  <c r="E120" i="4"/>
  <c r="F119" i="4"/>
  <c r="E119" i="4"/>
  <c r="F109" i="4"/>
  <c r="E109" i="4"/>
  <c r="F108" i="4"/>
  <c r="E108" i="4"/>
  <c r="F107" i="4"/>
  <c r="E107" i="4"/>
  <c r="F106" i="4"/>
  <c r="E106" i="4"/>
  <c r="F105" i="4"/>
  <c r="E105" i="4"/>
  <c r="F104" i="4"/>
  <c r="E104" i="4"/>
  <c r="F103" i="4"/>
  <c r="E103" i="4"/>
  <c r="F102" i="4"/>
  <c r="E102" i="4"/>
  <c r="F101" i="4"/>
  <c r="E101" i="4"/>
  <c r="F100" i="4"/>
  <c r="E100" i="4"/>
  <c r="F98" i="4"/>
  <c r="E98" i="4"/>
  <c r="F97" i="4"/>
  <c r="E97" i="4"/>
  <c r="F96" i="4"/>
  <c r="E96" i="4"/>
  <c r="F95" i="4"/>
  <c r="E95" i="4"/>
  <c r="F94" i="4"/>
  <c r="E94" i="4"/>
  <c r="F92" i="4"/>
  <c r="E92" i="4"/>
  <c r="F91" i="4"/>
  <c r="E91" i="4"/>
  <c r="F90" i="4"/>
  <c r="E90" i="4"/>
  <c r="F89" i="4"/>
  <c r="E89" i="4"/>
  <c r="F88" i="4"/>
  <c r="E88" i="4"/>
  <c r="F87" i="4"/>
  <c r="E87" i="4"/>
  <c r="F85" i="4"/>
  <c r="E85" i="4"/>
  <c r="F84" i="4"/>
  <c r="E84" i="4"/>
  <c r="F83" i="4"/>
  <c r="E83" i="4"/>
  <c r="F82" i="4"/>
  <c r="E82" i="4"/>
  <c r="F81" i="4"/>
  <c r="E81" i="4"/>
  <c r="F80" i="4"/>
  <c r="E80" i="4"/>
  <c r="F79" i="4"/>
  <c r="E79" i="4"/>
  <c r="F78" i="4"/>
  <c r="E78" i="4"/>
  <c r="F77" i="4"/>
  <c r="E77" i="4"/>
  <c r="F76" i="4"/>
  <c r="E76" i="4"/>
  <c r="F75" i="4"/>
  <c r="E75" i="4"/>
  <c r="F74" i="4"/>
  <c r="E74" i="4"/>
  <c r="F73" i="4"/>
  <c r="E73" i="4"/>
  <c r="F72" i="4"/>
  <c r="E72" i="4"/>
  <c r="F71" i="4"/>
  <c r="F110" i="4" s="1"/>
  <c r="E71" i="4"/>
  <c r="F70" i="4"/>
  <c r="E70" i="4"/>
  <c r="F60" i="4"/>
  <c r="E60" i="4"/>
  <c r="F59" i="4"/>
  <c r="E59" i="4"/>
  <c r="F58" i="4"/>
  <c r="E58" i="4"/>
  <c r="F57" i="4"/>
  <c r="E57" i="4"/>
  <c r="F56" i="4"/>
  <c r="E56" i="4"/>
  <c r="F55" i="4"/>
  <c r="E55" i="4"/>
  <c r="F54" i="4"/>
  <c r="E54" i="4"/>
  <c r="F52" i="4"/>
  <c r="E52" i="4"/>
  <c r="F51" i="4"/>
  <c r="E51" i="4"/>
  <c r="F50" i="4"/>
  <c r="E50" i="4"/>
  <c r="F49" i="4"/>
  <c r="E49" i="4"/>
  <c r="F48" i="4"/>
  <c r="E48" i="4"/>
  <c r="F47" i="4"/>
  <c r="E47" i="4"/>
  <c r="F46" i="4"/>
  <c r="E46" i="4"/>
  <c r="F44" i="4"/>
  <c r="E44" i="4"/>
  <c r="E43" i="4"/>
  <c r="F42" i="4"/>
  <c r="E42" i="4"/>
  <c r="F41" i="4"/>
  <c r="E41" i="4"/>
  <c r="F40" i="4"/>
  <c r="E40" i="4"/>
  <c r="F39" i="4"/>
  <c r="E39" i="4"/>
  <c r="F38" i="4"/>
  <c r="E38" i="4"/>
  <c r="F37" i="4"/>
  <c r="E37" i="4"/>
  <c r="F36" i="4"/>
  <c r="F35" i="4"/>
  <c r="F34" i="4"/>
  <c r="F33" i="4"/>
  <c r="F32" i="4"/>
  <c r="F31" i="4"/>
  <c r="F30" i="4"/>
  <c r="F20" i="4"/>
  <c r="F19" i="4"/>
  <c r="F18" i="4"/>
  <c r="F17" i="4"/>
  <c r="F16" i="4"/>
  <c r="F15" i="4"/>
  <c r="F14" i="4"/>
  <c r="F13" i="4"/>
  <c r="F12" i="4"/>
  <c r="F11" i="4"/>
  <c r="F10" i="4"/>
  <c r="F9" i="4"/>
  <c r="F8" i="4"/>
  <c r="F21" i="4" s="1"/>
  <c r="E8" i="4"/>
  <c r="E21" i="4" s="1"/>
  <c r="F89" i="3"/>
  <c r="F88" i="3"/>
  <c r="F86" i="3"/>
  <c r="F85" i="3"/>
  <c r="F84" i="3"/>
  <c r="F83" i="3"/>
  <c r="F82" i="3"/>
  <c r="F81" i="3"/>
  <c r="F80" i="3"/>
  <c r="E90" i="3"/>
  <c r="F70" i="3"/>
  <c r="E70" i="3"/>
  <c r="F69" i="3"/>
  <c r="E69" i="3"/>
  <c r="F68" i="3"/>
  <c r="E68" i="3"/>
  <c r="F67" i="3"/>
  <c r="E67" i="3"/>
  <c r="F66" i="3"/>
  <c r="E66" i="3"/>
  <c r="F65" i="3"/>
  <c r="E65" i="3"/>
  <c r="F64" i="3"/>
  <c r="E64" i="3"/>
  <c r="F63" i="3"/>
  <c r="E63" i="3"/>
  <c r="F62" i="3"/>
  <c r="E62" i="3"/>
  <c r="F61" i="3"/>
  <c r="E61" i="3"/>
  <c r="F60" i="3"/>
  <c r="E60" i="3"/>
  <c r="F59" i="3"/>
  <c r="E59" i="3"/>
  <c r="F58" i="3"/>
  <c r="E58" i="3"/>
  <c r="F57" i="3"/>
  <c r="E57" i="3"/>
  <c r="F56" i="3"/>
  <c r="E56" i="3"/>
  <c r="F55" i="3"/>
  <c r="E55" i="3"/>
  <c r="F54" i="3"/>
  <c r="E54" i="3"/>
  <c r="F53" i="3"/>
  <c r="E53" i="3"/>
  <c r="F52" i="3"/>
  <c r="E52" i="3"/>
  <c r="F51" i="3"/>
  <c r="E51" i="3"/>
  <c r="F50" i="3"/>
  <c r="E50" i="3"/>
  <c r="F49" i="3"/>
  <c r="E49" i="3"/>
  <c r="F48" i="3"/>
  <c r="E48" i="3"/>
  <c r="F47" i="3"/>
  <c r="E47" i="3"/>
  <c r="F46" i="3"/>
  <c r="E46" i="3"/>
  <c r="F45" i="3"/>
  <c r="E45" i="3"/>
  <c r="F44" i="3"/>
  <c r="E44" i="3"/>
  <c r="F43" i="3"/>
  <c r="E43" i="3"/>
  <c r="F42" i="3"/>
  <c r="E42" i="3"/>
  <c r="F41" i="3"/>
  <c r="E41" i="3"/>
  <c r="F40" i="3"/>
  <c r="E40" i="3"/>
  <c r="F39" i="3"/>
  <c r="E39" i="3"/>
  <c r="F38" i="3"/>
  <c r="E38" i="3"/>
  <c r="F37" i="3"/>
  <c r="E37" i="3"/>
  <c r="F36" i="3"/>
  <c r="E36" i="3"/>
  <c r="F35" i="3"/>
  <c r="E35" i="3"/>
  <c r="F34" i="3"/>
  <c r="E34" i="3"/>
  <c r="F33" i="3"/>
  <c r="E33" i="3"/>
  <c r="F32" i="3"/>
  <c r="E32" i="3"/>
  <c r="F31" i="3"/>
  <c r="E31" i="3"/>
  <c r="F30" i="3"/>
  <c r="E30" i="3"/>
  <c r="F29" i="3"/>
  <c r="E29" i="3"/>
  <c r="F28" i="3"/>
  <c r="E28" i="3"/>
  <c r="F27" i="3"/>
  <c r="E27" i="3"/>
  <c r="F26" i="3"/>
  <c r="E26" i="3"/>
  <c r="F25" i="3"/>
  <c r="E25" i="3"/>
  <c r="F24" i="3"/>
  <c r="E24" i="3"/>
  <c r="F23" i="3"/>
  <c r="E23" i="3"/>
  <c r="F21" i="3"/>
  <c r="F20" i="3"/>
  <c r="F18" i="3"/>
  <c r="F8" i="3"/>
  <c r="F9" i="3"/>
  <c r="G6" i="3"/>
  <c r="E71" i="3"/>
  <c r="F90" i="3"/>
  <c r="G90" i="3"/>
  <c r="F71" i="3"/>
  <c r="F96" i="3"/>
  <c r="G71" i="3"/>
  <c r="F1321" i="2"/>
  <c r="F1320" i="2"/>
  <c r="F1319" i="2"/>
  <c r="F1318" i="2"/>
  <c r="F1317" i="2"/>
  <c r="F1316" i="2"/>
  <c r="F1315" i="2"/>
  <c r="F1314" i="2"/>
  <c r="F1313" i="2"/>
  <c r="F1312" i="2"/>
  <c r="F1311" i="2"/>
  <c r="F1310" i="2"/>
  <c r="F1309" i="2"/>
  <c r="F1308" i="2"/>
  <c r="F1307" i="2"/>
  <c r="F1306" i="2"/>
  <c r="F1305" i="2"/>
  <c r="F1304" i="2"/>
  <c r="F1303" i="2"/>
  <c r="F1302" i="2"/>
  <c r="F1301" i="2"/>
  <c r="F1300" i="2"/>
  <c r="F1299" i="2"/>
  <c r="F1298" i="2"/>
  <c r="F1297" i="2"/>
  <c r="F1288" i="2"/>
  <c r="F1287" i="2"/>
  <c r="F1286" i="2"/>
  <c r="F1285" i="2"/>
  <c r="F1284" i="2"/>
  <c r="F1283" i="2"/>
  <c r="F1282" i="2"/>
  <c r="F1281" i="2"/>
  <c r="F1280" i="2"/>
  <c r="F1279" i="2"/>
  <c r="F1289" i="2" s="1"/>
  <c r="F1270" i="2"/>
  <c r="F1268" i="2"/>
  <c r="F1267" i="2"/>
  <c r="F1266" i="2"/>
  <c r="F1265" i="2"/>
  <c r="F1264" i="2"/>
  <c r="F1263" i="2"/>
  <c r="F1262" i="2"/>
  <c r="F1261" i="2"/>
  <c r="F1260" i="2"/>
  <c r="F1259" i="2"/>
  <c r="F1258" i="2"/>
  <c r="F1257" i="2"/>
  <c r="F1256" i="2"/>
  <c r="F1255" i="2"/>
  <c r="F1254" i="2"/>
  <c r="F1253" i="2"/>
  <c r="F1252" i="2"/>
  <c r="F1251" i="2"/>
  <c r="F1250" i="2"/>
  <c r="F1241" i="2"/>
  <c r="F1240" i="2"/>
  <c r="F1239" i="2"/>
  <c r="F1238" i="2"/>
  <c r="F1237" i="2"/>
  <c r="F1236" i="2"/>
  <c r="F1235" i="2"/>
  <c r="F1234" i="2"/>
  <c r="F1233" i="2"/>
  <c r="F1232" i="2"/>
  <c r="F1231" i="2"/>
  <c r="F1230" i="2"/>
  <c r="F1229" i="2"/>
  <c r="F1228" i="2"/>
  <c r="F1227" i="2"/>
  <c r="F1226" i="2"/>
  <c r="F1225" i="2"/>
  <c r="F1224" i="2"/>
  <c r="F1223" i="2"/>
  <c r="F1222" i="2"/>
  <c r="F1221" i="2"/>
  <c r="F1220" i="2"/>
  <c r="F1219" i="2"/>
  <c r="F1218" i="2"/>
  <c r="F1217" i="2"/>
  <c r="F1216" i="2"/>
  <c r="F1215" i="2"/>
  <c r="F1214" i="2"/>
  <c r="F1213" i="2"/>
  <c r="F1211" i="2"/>
  <c r="F1210" i="2"/>
  <c r="F1209" i="2"/>
  <c r="F1208" i="2"/>
  <c r="F1207" i="2"/>
  <c r="F1206" i="2"/>
  <c r="F1204" i="2"/>
  <c r="F1203" i="2"/>
  <c r="F1202" i="2"/>
  <c r="F1201" i="2"/>
  <c r="F1200" i="2"/>
  <c r="F1199" i="2"/>
  <c r="F1198" i="2"/>
  <c r="F1196" i="2"/>
  <c r="F1195" i="2"/>
  <c r="F1194" i="2"/>
  <c r="F1193" i="2"/>
  <c r="F1192" i="2"/>
  <c r="F1191" i="2"/>
  <c r="F1190" i="2"/>
  <c r="F1189" i="2"/>
  <c r="F1188" i="2"/>
  <c r="F1187" i="2"/>
  <c r="F1186" i="2"/>
  <c r="F1185" i="2"/>
  <c r="F1184" i="2"/>
  <c r="F1183" i="2"/>
  <c r="F1182" i="2"/>
  <c r="F1181" i="2"/>
  <c r="F1179" i="2"/>
  <c r="F1178" i="2"/>
  <c r="F1177" i="2"/>
  <c r="F1176" i="2"/>
  <c r="F1175" i="2"/>
  <c r="F1174" i="2"/>
  <c r="F1173" i="2"/>
  <c r="F1172" i="2"/>
  <c r="F1171" i="2"/>
  <c r="F1170" i="2"/>
  <c r="F1169" i="2"/>
  <c r="F1168" i="2"/>
  <c r="F1167" i="2"/>
  <c r="F1166" i="2"/>
  <c r="F1165" i="2"/>
  <c r="F1164" i="2"/>
  <c r="F1163" i="2"/>
  <c r="F1162" i="2"/>
  <c r="F1161" i="2"/>
  <c r="F1160" i="2"/>
  <c r="F1159" i="2"/>
  <c r="F1158" i="2"/>
  <c r="F1157" i="2"/>
  <c r="F1156" i="2"/>
  <c r="F1147" i="2"/>
  <c r="F1146" i="2"/>
  <c r="F1145" i="2"/>
  <c r="F1144" i="2"/>
  <c r="F1143" i="2"/>
  <c r="F1142" i="2"/>
  <c r="F1141" i="2"/>
  <c r="F1140" i="2"/>
  <c r="F1139" i="2"/>
  <c r="F1138" i="2"/>
  <c r="F1137" i="2"/>
  <c r="F1136" i="2"/>
  <c r="F1135" i="2"/>
  <c r="F1134" i="2"/>
  <c r="F1133" i="2"/>
  <c r="F1132" i="2"/>
  <c r="F1131" i="2"/>
  <c r="F1130" i="2"/>
  <c r="F1129" i="2"/>
  <c r="F1128" i="2"/>
  <c r="F1127" i="2"/>
  <c r="F1126" i="2"/>
  <c r="F1125" i="2"/>
  <c r="F1124" i="2"/>
  <c r="F1123" i="2"/>
  <c r="F1122" i="2"/>
  <c r="F1121" i="2"/>
  <c r="F1120" i="2"/>
  <c r="F1119" i="2"/>
  <c r="F1118" i="2"/>
  <c r="F1117" i="2"/>
  <c r="F1116" i="2"/>
  <c r="F1115" i="2"/>
  <c r="F1114" i="2"/>
  <c r="F1113" i="2"/>
  <c r="F1112" i="2"/>
  <c r="F1111" i="2"/>
  <c r="F1110" i="2"/>
  <c r="F1109" i="2"/>
  <c r="F1108" i="2"/>
  <c r="F1107" i="2"/>
  <c r="F1106" i="2"/>
  <c r="F1105" i="2"/>
  <c r="F1104" i="2"/>
  <c r="F1103" i="2"/>
  <c r="F1102" i="2"/>
  <c r="F1100" i="2"/>
  <c r="F1099" i="2"/>
  <c r="F1098" i="2"/>
  <c r="F1097" i="2"/>
  <c r="F1096" i="2"/>
  <c r="F1094" i="2"/>
  <c r="F1093" i="2"/>
  <c r="F1092" i="2"/>
  <c r="F1091" i="2"/>
  <c r="F1082" i="2"/>
  <c r="F1081" i="2"/>
  <c r="F1080" i="2"/>
  <c r="F1079" i="2"/>
  <c r="F1078" i="2"/>
  <c r="F1077" i="2"/>
  <c r="F1076" i="2"/>
  <c r="F1075" i="2"/>
  <c r="F1074" i="2"/>
  <c r="F1073" i="2"/>
  <c r="F1072" i="2"/>
  <c r="F1071" i="2"/>
  <c r="F1070" i="2"/>
  <c r="F1069" i="2"/>
  <c r="F1068" i="2"/>
  <c r="F1067" i="2"/>
  <c r="F1066" i="2"/>
  <c r="F1065" i="2"/>
  <c r="F1064" i="2"/>
  <c r="F1063" i="2"/>
  <c r="F1062" i="2"/>
  <c r="F1061" i="2"/>
  <c r="F1060" i="2"/>
  <c r="F1059" i="2"/>
  <c r="F1058" i="2"/>
  <c r="F1057" i="2"/>
  <c r="F1056" i="2"/>
  <c r="F1055" i="2"/>
  <c r="F1054" i="2"/>
  <c r="F1053" i="2"/>
  <c r="F1052" i="2"/>
  <c r="F1051" i="2"/>
  <c r="F1042" i="2"/>
  <c r="E1042" i="2"/>
  <c r="F1041" i="2"/>
  <c r="E1041" i="2"/>
  <c r="F1040" i="2"/>
  <c r="E1040" i="2"/>
  <c r="F1039" i="2"/>
  <c r="E1039" i="2"/>
  <c r="F1038" i="2"/>
  <c r="E1038" i="2"/>
  <c r="F1037" i="2"/>
  <c r="E1037" i="2"/>
  <c r="F1036" i="2"/>
  <c r="E1036" i="2"/>
  <c r="F1035" i="2"/>
  <c r="E1035" i="2"/>
  <c r="F1034" i="2"/>
  <c r="E1034" i="2"/>
  <c r="F1033" i="2"/>
  <c r="E1033" i="2"/>
  <c r="F1032" i="2"/>
  <c r="F1043" i="2" s="1"/>
  <c r="E1032" i="2"/>
  <c r="F1030" i="2"/>
  <c r="E1030" i="2"/>
  <c r="F1020" i="2"/>
  <c r="F1019" i="2"/>
  <c r="F1018" i="2"/>
  <c r="F1017" i="2"/>
  <c r="F1016" i="2"/>
  <c r="F1015" i="2"/>
  <c r="F1014" i="2"/>
  <c r="F1013" i="2"/>
  <c r="F1012" i="2"/>
  <c r="F1011" i="2"/>
  <c r="F1010" i="2"/>
  <c r="F1009" i="2"/>
  <c r="F1008" i="2"/>
  <c r="F1007" i="2"/>
  <c r="F1006" i="2"/>
  <c r="F1005" i="2"/>
  <c r="F1004" i="2"/>
  <c r="F1003" i="2"/>
  <c r="F1002" i="2"/>
  <c r="F1001" i="2"/>
  <c r="F1000" i="2"/>
  <c r="F999" i="2"/>
  <c r="F998" i="2"/>
  <c r="F997" i="2"/>
  <c r="F996" i="2"/>
  <c r="F995" i="2"/>
  <c r="F994" i="2"/>
  <c r="F985" i="2"/>
  <c r="E985" i="2"/>
  <c r="F984" i="2"/>
  <c r="E984" i="2"/>
  <c r="F983" i="2"/>
  <c r="E983" i="2"/>
  <c r="F982" i="2"/>
  <c r="E982" i="2"/>
  <c r="F981" i="2"/>
  <c r="E981" i="2"/>
  <c r="F980" i="2"/>
  <c r="E980" i="2"/>
  <c r="F979" i="2"/>
  <c r="E979" i="2"/>
  <c r="F978" i="2"/>
  <c r="E978" i="2"/>
  <c r="F977" i="2"/>
  <c r="E977" i="2"/>
  <c r="F976" i="2"/>
  <c r="E976" i="2"/>
  <c r="F975" i="2"/>
  <c r="E975" i="2"/>
  <c r="F974" i="2"/>
  <c r="E974" i="2"/>
  <c r="F973" i="2"/>
  <c r="E973" i="2"/>
  <c r="F972" i="2"/>
  <c r="E972" i="2"/>
  <c r="F971" i="2"/>
  <c r="E971" i="2"/>
  <c r="F970" i="2"/>
  <c r="E970" i="2"/>
  <c r="F969" i="2"/>
  <c r="E969" i="2"/>
  <c r="F968" i="2"/>
  <c r="E968" i="2"/>
  <c r="F967" i="2"/>
  <c r="E967" i="2"/>
  <c r="F966" i="2"/>
  <c r="E966" i="2"/>
  <c r="F965" i="2"/>
  <c r="E965" i="2"/>
  <c r="F964" i="2"/>
  <c r="E964" i="2"/>
  <c r="F962" i="2"/>
  <c r="E962" i="2"/>
  <c r="F961" i="2"/>
  <c r="E961" i="2"/>
  <c r="F952" i="2"/>
  <c r="F951" i="2"/>
  <c r="F950" i="2"/>
  <c r="F949" i="2"/>
  <c r="F948" i="2"/>
  <c r="F947" i="2"/>
  <c r="F946" i="2"/>
  <c r="F945" i="2"/>
  <c r="F944" i="2"/>
  <c r="F943" i="2"/>
  <c r="F942" i="2"/>
  <c r="F941" i="2"/>
  <c r="F940" i="2"/>
  <c r="F939" i="2"/>
  <c r="F938" i="2"/>
  <c r="F937" i="2"/>
  <c r="F936" i="2"/>
  <c r="F935" i="2"/>
  <c r="F934" i="2"/>
  <c r="F933" i="2"/>
  <c r="F932" i="2"/>
  <c r="F931" i="2"/>
  <c r="F930" i="2"/>
  <c r="F929" i="2"/>
  <c r="F928" i="2"/>
  <c r="F927" i="2"/>
  <c r="F926" i="2"/>
  <c r="F925" i="2"/>
  <c r="F924" i="2"/>
  <c r="F923" i="2"/>
  <c r="F922" i="2"/>
  <c r="F921" i="2"/>
  <c r="F920" i="2"/>
  <c r="F919" i="2"/>
  <c r="F918" i="2"/>
  <c r="F916" i="2"/>
  <c r="F915" i="2"/>
  <c r="F914" i="2"/>
  <c r="F913" i="2"/>
  <c r="F912" i="2"/>
  <c r="F911" i="2"/>
  <c r="F910" i="2"/>
  <c r="F909" i="2"/>
  <c r="F908" i="2"/>
  <c r="F907" i="2"/>
  <c r="F906" i="2"/>
  <c r="F905" i="2"/>
  <c r="F904" i="2"/>
  <c r="F903" i="2"/>
  <c r="F902" i="2"/>
  <c r="F901" i="2"/>
  <c r="F900" i="2"/>
  <c r="F899" i="2"/>
  <c r="F898" i="2"/>
  <c r="F897" i="2"/>
  <c r="F896" i="2"/>
  <c r="F895" i="2"/>
  <c r="F894" i="2"/>
  <c r="F893" i="2"/>
  <c r="F892" i="2"/>
  <c r="F891" i="2"/>
  <c r="F890" i="2"/>
  <c r="F889" i="2"/>
  <c r="F888" i="2"/>
  <c r="F887" i="2"/>
  <c r="F886" i="2"/>
  <c r="F885" i="2"/>
  <c r="F884" i="2"/>
  <c r="F883" i="2"/>
  <c r="F882" i="2"/>
  <c r="F873" i="2"/>
  <c r="F872" i="2"/>
  <c r="F871" i="2"/>
  <c r="F870" i="2"/>
  <c r="F869" i="2"/>
  <c r="F868" i="2"/>
  <c r="F867" i="2"/>
  <c r="F866" i="2"/>
  <c r="F865" i="2"/>
  <c r="F864" i="2"/>
  <c r="F863" i="2"/>
  <c r="F862" i="2"/>
  <c r="F861" i="2"/>
  <c r="F860" i="2"/>
  <c r="F859" i="2"/>
  <c r="F858" i="2"/>
  <c r="F857" i="2"/>
  <c r="F856" i="2"/>
  <c r="F854" i="2"/>
  <c r="F853" i="2"/>
  <c r="F852" i="2"/>
  <c r="F851" i="2"/>
  <c r="F850" i="2"/>
  <c r="F849" i="2"/>
  <c r="F848" i="2"/>
  <c r="F839" i="2"/>
  <c r="F838" i="2"/>
  <c r="F837" i="2"/>
  <c r="F836" i="2"/>
  <c r="F835" i="2"/>
  <c r="F834" i="2"/>
  <c r="F833" i="2"/>
  <c r="F832" i="2"/>
  <c r="F831" i="2"/>
  <c r="F830" i="2"/>
  <c r="F829" i="2"/>
  <c r="F828" i="2"/>
  <c r="F827" i="2"/>
  <c r="F826" i="2"/>
  <c r="F824" i="2"/>
  <c r="F823" i="2"/>
  <c r="F822" i="2"/>
  <c r="F821" i="2"/>
  <c r="F820" i="2"/>
  <c r="F819" i="2"/>
  <c r="F818" i="2"/>
  <c r="F817" i="2"/>
  <c r="F816" i="2"/>
  <c r="F815"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4" i="2"/>
  <c r="F753" i="2"/>
  <c r="F752" i="2"/>
  <c r="F743" i="2"/>
  <c r="F742" i="2"/>
  <c r="F741" i="2"/>
  <c r="F740" i="2"/>
  <c r="F739" i="2"/>
  <c r="F738" i="2"/>
  <c r="F737" i="2"/>
  <c r="F736" i="2"/>
  <c r="F735" i="2"/>
  <c r="F734" i="2"/>
  <c r="F733" i="2"/>
  <c r="F732" i="2"/>
  <c r="F731" i="2"/>
  <c r="F730" i="2"/>
  <c r="F729" i="2"/>
  <c r="F728" i="2"/>
  <c r="F727"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79" i="2"/>
  <c r="F677"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8" i="2"/>
  <c r="F647" i="2"/>
  <c r="F646" i="2"/>
  <c r="F645" i="2"/>
  <c r="F643" i="2"/>
  <c r="F641" i="2"/>
  <c r="F640" i="2"/>
  <c r="F638" i="2"/>
  <c r="F636" i="2"/>
  <c r="F634" i="2"/>
  <c r="F632" i="2"/>
  <c r="F631" i="2"/>
  <c r="F629" i="2"/>
  <c r="F628" i="2"/>
  <c r="F627" i="2"/>
  <c r="F625" i="2"/>
  <c r="F624" i="2"/>
  <c r="F623" i="2"/>
  <c r="F622" i="2"/>
  <c r="F621" i="2"/>
  <c r="F620" i="2"/>
  <c r="F619" i="2"/>
  <c r="F618" i="2"/>
  <c r="F617" i="2"/>
  <c r="F616" i="2"/>
  <c r="F614"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14" i="2"/>
  <c r="F513" i="2"/>
  <c r="F512" i="2"/>
  <c r="F511" i="2"/>
  <c r="F510" i="2"/>
  <c r="F509" i="2"/>
  <c r="F508" i="2"/>
  <c r="F507" i="2"/>
  <c r="F506" i="2"/>
  <c r="F505" i="2"/>
  <c r="F504" i="2"/>
  <c r="F503" i="2"/>
  <c r="F502" i="2"/>
  <c r="F501" i="2"/>
  <c r="F500" i="2"/>
  <c r="F499" i="2"/>
  <c r="F498" i="2"/>
  <c r="F496" i="2"/>
  <c r="F495" i="2"/>
  <c r="F494" i="2"/>
  <c r="F493" i="2"/>
  <c r="F492" i="2"/>
  <c r="F491" i="2"/>
  <c r="F490" i="2"/>
  <c r="F481" i="2"/>
  <c r="F480" i="2"/>
  <c r="F479" i="2"/>
  <c r="F478" i="2"/>
  <c r="F477" i="2"/>
  <c r="F476" i="2"/>
  <c r="F475" i="2"/>
  <c r="F474" i="2"/>
  <c r="F473" i="2"/>
  <c r="F472" i="2"/>
  <c r="F471" i="2"/>
  <c r="F470" i="2"/>
  <c r="F469" i="2"/>
  <c r="F468" i="2"/>
  <c r="F467" i="2"/>
  <c r="F466" i="2"/>
  <c r="F465" i="2"/>
  <c r="F464" i="2"/>
  <c r="F463" i="2"/>
  <c r="F462" i="2"/>
  <c r="F461" i="2"/>
  <c r="F460"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22" i="2"/>
  <c r="F421" i="2"/>
  <c r="F420" i="2"/>
  <c r="F419" i="2"/>
  <c r="F418" i="2"/>
  <c r="F417" i="2"/>
  <c r="F416" i="2"/>
  <c r="F415" i="2"/>
  <c r="F414" i="2"/>
  <c r="F413" i="2"/>
  <c r="F412" i="2"/>
  <c r="F411" i="2"/>
  <c r="F410" i="2"/>
  <c r="F409" i="2"/>
  <c r="F400" i="2"/>
  <c r="F398" i="2"/>
  <c r="F389" i="2"/>
  <c r="F388" i="2"/>
  <c r="F387" i="2"/>
  <c r="F386" i="2"/>
  <c r="F385" i="2"/>
  <c r="F384" i="2"/>
  <c r="F383" i="2"/>
  <c r="F382" i="2"/>
  <c r="F373" i="2"/>
  <c r="F372" i="2"/>
  <c r="F371" i="2"/>
  <c r="F370" i="2"/>
  <c r="F369" i="2"/>
  <c r="F368" i="2"/>
  <c r="F367" i="2"/>
  <c r="F366" i="2"/>
  <c r="F365" i="2"/>
  <c r="F364" i="2"/>
  <c r="F363" i="2"/>
  <c r="F362" i="2"/>
  <c r="F361" i="2"/>
  <c r="F360" i="2"/>
  <c r="F359" i="2"/>
  <c r="F357" i="2"/>
  <c r="F356" i="2"/>
  <c r="F355" i="2"/>
  <c r="F354" i="2"/>
  <c r="F353" i="2"/>
  <c r="F352" i="2"/>
  <c r="F351" i="2"/>
  <c r="F350"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8" i="2"/>
  <c r="F297" i="2"/>
  <c r="F296" i="2"/>
  <c r="F295" i="2"/>
  <c r="F294" i="2"/>
  <c r="F293" i="2"/>
  <c r="F292" i="2"/>
  <c r="F291" i="2"/>
  <c r="F290" i="2"/>
  <c r="F289" i="2"/>
  <c r="F288" i="2"/>
  <c r="F287" i="2"/>
  <c r="F286" i="2"/>
  <c r="F285" i="2"/>
  <c r="F284" i="2"/>
  <c r="F282" i="2"/>
  <c r="F281" i="2"/>
  <c r="F280" i="2"/>
  <c r="F279" i="2"/>
  <c r="F278" i="2"/>
  <c r="F277" i="2"/>
  <c r="F276" i="2"/>
  <c r="F275" i="2"/>
  <c r="F274" i="2"/>
  <c r="F273" i="2"/>
  <c r="F272" i="2"/>
  <c r="F271" i="2"/>
  <c r="F270" i="2"/>
  <c r="F269" i="2"/>
  <c r="F268" i="2"/>
  <c r="F267" i="2"/>
  <c r="F266" i="2"/>
  <c r="F265" i="2"/>
  <c r="F264" i="2"/>
  <c r="F263" i="2"/>
  <c r="F253" i="2"/>
  <c r="F252" i="2"/>
  <c r="F251" i="2"/>
  <c r="F250" i="2"/>
  <c r="F249" i="2"/>
  <c r="F248" i="2"/>
  <c r="F247" i="2"/>
  <c r="F246" i="2"/>
  <c r="F245" i="2"/>
  <c r="F244" i="2"/>
  <c r="F243" i="2"/>
  <c r="F242" i="2"/>
  <c r="F241" i="2"/>
  <c r="F240" i="2"/>
  <c r="F239" i="2"/>
  <c r="F238" i="2"/>
  <c r="F237" i="2"/>
  <c r="F236" i="2"/>
  <c r="F235" i="2"/>
  <c r="F234" i="2"/>
  <c r="F233" i="2"/>
  <c r="F232" i="2"/>
  <c r="F231" i="2"/>
  <c r="F230" i="2"/>
  <c r="F228" i="2"/>
  <c r="F227" i="2"/>
  <c r="F226" i="2"/>
  <c r="F225" i="2"/>
  <c r="F224" i="2"/>
  <c r="F223" i="2"/>
  <c r="F222" i="2"/>
  <c r="F221" i="2"/>
  <c r="F220" i="2"/>
  <c r="F219" i="2"/>
  <c r="F218" i="2"/>
  <c r="F217" i="2"/>
  <c r="F213" i="2"/>
  <c r="F212" i="2"/>
  <c r="F211" i="2"/>
  <c r="F210" i="2"/>
  <c r="F209" i="2"/>
  <c r="F208" i="2"/>
  <c r="F207" i="2"/>
  <c r="F206" i="2"/>
  <c r="F205" i="2"/>
  <c r="F204" i="2"/>
  <c r="F203" i="2"/>
  <c r="F202" i="2"/>
  <c r="F200" i="2"/>
  <c r="F176" i="2"/>
  <c r="F175" i="2"/>
  <c r="F174" i="2"/>
  <c r="F173" i="2"/>
  <c r="F172" i="2"/>
  <c r="F171" i="2"/>
  <c r="F170" i="2"/>
  <c r="F169" i="2"/>
  <c r="F168" i="2"/>
  <c r="F167" i="2"/>
  <c r="F166" i="2"/>
  <c r="F165" i="2"/>
  <c r="F164" i="2"/>
  <c r="F163" i="2"/>
  <c r="F162" i="2"/>
  <c r="F161" i="2"/>
  <c r="F160" i="2"/>
  <c r="F159" i="2"/>
  <c r="F158" i="2"/>
  <c r="F157" i="2"/>
  <c r="F156"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4" i="2"/>
  <c r="F113" i="2"/>
  <c r="F112" i="2"/>
  <c r="F111" i="2"/>
  <c r="F110" i="2"/>
  <c r="F108" i="2"/>
  <c r="F107" i="2"/>
  <c r="F106" i="2"/>
  <c r="F105" i="2"/>
  <c r="F104" i="2"/>
  <c r="F103" i="2"/>
  <c r="F102" i="2"/>
  <c r="F101" i="2"/>
  <c r="F100" i="2"/>
  <c r="F99" i="2"/>
  <c r="F98" i="2"/>
  <c r="F97" i="2"/>
  <c r="F96" i="2"/>
  <c r="F95" i="2"/>
  <c r="F94" i="2"/>
  <c r="F92" i="2"/>
  <c r="F91" i="2"/>
  <c r="F82" i="2"/>
  <c r="F81" i="2"/>
  <c r="F80" i="2"/>
  <c r="F78" i="2"/>
  <c r="F77" i="2"/>
  <c r="F76" i="2"/>
  <c r="F75" i="2"/>
  <c r="F74" i="2"/>
  <c r="F73" i="2"/>
  <c r="F72" i="2"/>
  <c r="F71" i="2"/>
  <c r="F70" i="2"/>
  <c r="F69" i="2"/>
  <c r="F68" i="2"/>
  <c r="F67" i="2"/>
  <c r="F66" i="2"/>
  <c r="F65" i="2"/>
  <c r="F64" i="2"/>
  <c r="F63" i="2"/>
  <c r="F62" i="2"/>
  <c r="F61" i="2"/>
  <c r="F60" i="2"/>
  <c r="F59" i="2"/>
  <c r="F58" i="2"/>
  <c r="F57" i="2"/>
  <c r="F56" i="2"/>
  <c r="F54" i="2"/>
  <c r="F53" i="2"/>
  <c r="F52" i="2"/>
  <c r="F51" i="2"/>
  <c r="F50" i="2"/>
  <c r="F49" i="2"/>
  <c r="F48" i="2"/>
  <c r="F47" i="2"/>
  <c r="F46" i="2"/>
  <c r="F45" i="2"/>
  <c r="F44" i="2"/>
  <c r="F43" i="2"/>
  <c r="F42" i="2"/>
  <c r="F41" i="2"/>
  <c r="F40" i="2"/>
  <c r="F39" i="2"/>
  <c r="F38" i="2"/>
  <c r="F37" i="2"/>
  <c r="F36" i="2"/>
  <c r="F35" i="2"/>
  <c r="F34" i="2"/>
  <c r="F33" i="2"/>
  <c r="F32" i="2"/>
  <c r="F31" i="2"/>
  <c r="F30" i="2"/>
  <c r="F29" i="2"/>
  <c r="F28" i="2"/>
  <c r="F26" i="2"/>
  <c r="F25" i="2"/>
  <c r="F24" i="2"/>
  <c r="F23" i="2"/>
  <c r="F22" i="2"/>
  <c r="F21" i="2"/>
  <c r="F20" i="2"/>
  <c r="F18" i="2"/>
  <c r="E401" i="2"/>
  <c r="E390" i="2"/>
  <c r="F1348" i="1"/>
  <c r="E1348" i="1"/>
  <c r="F1335" i="1"/>
  <c r="F1269" i="1"/>
  <c r="G1269" i="1" s="1"/>
  <c r="E1269" i="1"/>
  <c r="F1252" i="1"/>
  <c r="F1232" i="1"/>
  <c r="E1232" i="1"/>
  <c r="G1232" i="1" s="1"/>
  <c r="F1222" i="1"/>
  <c r="F1153" i="1"/>
  <c r="E1153" i="1"/>
  <c r="G1153" i="1" s="1"/>
  <c r="F1141" i="1"/>
  <c r="F1070" i="1"/>
  <c r="F1033" i="1"/>
  <c r="F1019" i="1"/>
  <c r="G1019" i="1" s="1"/>
  <c r="E1019" i="1"/>
  <c r="F1006" i="1"/>
  <c r="F970" i="1"/>
  <c r="E970" i="1"/>
  <c r="F955" i="1"/>
  <c r="F939" i="1"/>
  <c r="G939" i="1" s="1"/>
  <c r="E939" i="1"/>
  <c r="F927" i="1"/>
  <c r="F898" i="1"/>
  <c r="F874" i="1"/>
  <c r="F859" i="1"/>
  <c r="E859" i="1"/>
  <c r="F842" i="1"/>
  <c r="F828" i="1"/>
  <c r="F766" i="1"/>
  <c r="F712" i="1"/>
  <c r="E712" i="1"/>
  <c r="F659" i="1"/>
  <c r="F623" i="1"/>
  <c r="F605" i="1"/>
  <c r="F544" i="1"/>
  <c r="F503" i="1"/>
  <c r="F479" i="1"/>
  <c r="F392" i="1"/>
  <c r="F370" i="1"/>
  <c r="E370" i="1"/>
  <c r="G370" i="1" s="1"/>
  <c r="F359" i="1"/>
  <c r="E359" i="1"/>
  <c r="G359" i="1" s="1"/>
  <c r="F347" i="1"/>
  <c r="F312" i="1"/>
  <c r="F293" i="1"/>
  <c r="E293" i="1"/>
  <c r="G293" i="1" s="1"/>
  <c r="F281" i="1"/>
  <c r="E281" i="1"/>
  <c r="G281" i="1" s="1"/>
  <c r="F268" i="1"/>
  <c r="F216" i="1"/>
  <c r="F192" i="1"/>
  <c r="F117" i="1"/>
  <c r="F102" i="1"/>
  <c r="F91" i="1"/>
  <c r="E12" i="1"/>
  <c r="G12" i="1" s="1"/>
  <c r="G970" i="1"/>
  <c r="G15" i="3"/>
  <c r="G77" i="3"/>
  <c r="E8" i="3"/>
  <c r="E9" i="3"/>
  <c r="E96" i="3"/>
  <c r="F97" i="3"/>
  <c r="G9" i="3"/>
  <c r="F516" i="2" l="1"/>
  <c r="E516" i="2"/>
  <c r="F390" i="2"/>
  <c r="F423" i="2"/>
  <c r="F986" i="2"/>
  <c r="F1022" i="2"/>
  <c r="F1148" i="2"/>
  <c r="F1271" i="2"/>
  <c r="F1322" i="2"/>
  <c r="E423" i="2"/>
  <c r="E549" i="2"/>
  <c r="E744" i="2"/>
  <c r="E874" i="2"/>
  <c r="E1271" i="2"/>
  <c r="E1322" i="2"/>
  <c r="G1322" i="2" s="1"/>
  <c r="F401" i="2"/>
  <c r="G401" i="2" s="1"/>
  <c r="F1083" i="2"/>
  <c r="E185" i="2"/>
  <c r="E719" i="2"/>
  <c r="F482" i="2"/>
  <c r="E1043" i="2"/>
  <c r="G1043" i="2" s="1"/>
  <c r="F1242" i="2"/>
  <c r="E374" i="2"/>
  <c r="G374" i="2" s="1"/>
  <c r="G423" i="2"/>
  <c r="E482" i="2"/>
  <c r="G482" i="2" s="1"/>
  <c r="G516" i="2"/>
  <c r="G549" i="2"/>
  <c r="E606" i="2"/>
  <c r="E840" i="2"/>
  <c r="G840" i="2" s="1"/>
  <c r="E953" i="2"/>
  <c r="G953" i="2" s="1"/>
  <c r="E1022" i="2"/>
  <c r="G1022" i="2" s="1"/>
  <c r="E1083" i="2"/>
  <c r="G1083" i="2" s="1"/>
  <c r="E1148" i="2"/>
  <c r="E1242" i="2"/>
  <c r="G1289" i="2"/>
  <c r="E83" i="2"/>
  <c r="F549" i="2"/>
  <c r="F606" i="2"/>
  <c r="F719" i="2"/>
  <c r="F744" i="2"/>
  <c r="F840" i="2"/>
  <c r="F874" i="2"/>
  <c r="F953" i="2"/>
  <c r="E986" i="2"/>
  <c r="G986" i="2" s="1"/>
  <c r="F185" i="2"/>
  <c r="F83" i="2"/>
  <c r="G390" i="2"/>
  <c r="F374" i="2"/>
  <c r="E216" i="1"/>
  <c r="G216" i="1" s="1"/>
  <c r="E312" i="1"/>
  <c r="G312" i="1" s="1"/>
  <c r="E898" i="1"/>
  <c r="G898" i="1" s="1"/>
  <c r="E1070" i="1"/>
  <c r="G1070" i="1" s="1"/>
  <c r="E1141" i="1"/>
  <c r="G1141" i="1" s="1"/>
  <c r="E1222" i="1"/>
  <c r="G1222" i="1" s="1"/>
  <c r="E1252" i="1"/>
  <c r="G1252" i="1" s="1"/>
  <c r="E1335" i="1"/>
  <c r="G1335" i="1" s="1"/>
  <c r="E43" i="1"/>
  <c r="E268" i="1"/>
  <c r="G268" i="1" s="1"/>
  <c r="E347" i="1"/>
  <c r="G347" i="1" s="1"/>
  <c r="E392" i="1"/>
  <c r="G392" i="1" s="1"/>
  <c r="E503" i="1"/>
  <c r="G503" i="1" s="1"/>
  <c r="E544" i="1"/>
  <c r="G544" i="1" s="1"/>
  <c r="E605" i="1"/>
  <c r="G605" i="1" s="1"/>
  <c r="G623" i="1"/>
  <c r="E659" i="1"/>
  <c r="G659" i="1" s="1"/>
  <c r="E766" i="1"/>
  <c r="G766" i="1" s="1"/>
  <c r="E828" i="1"/>
  <c r="G828" i="1" s="1"/>
  <c r="E842" i="1"/>
  <c r="G842" i="1" s="1"/>
  <c r="E874" i="1"/>
  <c r="G874" i="1" s="1"/>
  <c r="E927" i="1"/>
  <c r="G927" i="1" s="1"/>
  <c r="E955" i="1"/>
  <c r="G955" i="1" s="1"/>
  <c r="E1006" i="1"/>
  <c r="G1006" i="1" s="1"/>
  <c r="E192" i="1"/>
  <c r="G192" i="1" s="1"/>
  <c r="G859" i="1"/>
  <c r="F43" i="1"/>
  <c r="G1348" i="1"/>
  <c r="G712" i="1"/>
  <c r="E479" i="1"/>
  <c r="G479" i="1" s="1"/>
  <c r="F1354" i="1"/>
  <c r="G1275" i="1" s="1"/>
  <c r="E91" i="1"/>
  <c r="G91" i="1" s="1"/>
  <c r="G220" i="4"/>
  <c r="E206" i="4"/>
  <c r="G206" i="4" s="1"/>
  <c r="F248" i="4"/>
  <c r="G21" i="4"/>
  <c r="E110" i="4"/>
  <c r="G110" i="4" s="1"/>
  <c r="E145" i="4"/>
  <c r="E248" i="4"/>
  <c r="F61" i="4"/>
  <c r="E61" i="4"/>
  <c r="G145" i="4"/>
  <c r="G248" i="4"/>
  <c r="G61" i="4"/>
  <c r="F254" i="4"/>
  <c r="G27" i="4" s="1"/>
  <c r="E254" i="4"/>
  <c r="F255" i="4" s="1"/>
  <c r="E1354" i="1" l="1"/>
  <c r="F1355" i="1" s="1"/>
  <c r="G874" i="2"/>
  <c r="G744" i="2"/>
  <c r="G1271" i="2"/>
  <c r="G1148" i="2"/>
  <c r="E1328" i="2"/>
  <c r="G1242" i="2"/>
  <c r="G83" i="2"/>
  <c r="G606" i="2"/>
  <c r="G185" i="2"/>
  <c r="F1328" i="2"/>
  <c r="G396" i="2" s="1"/>
  <c r="G719" i="2"/>
  <c r="G255" i="2"/>
  <c r="G49" i="1"/>
  <c r="G1238" i="1"/>
  <c r="G18" i="1"/>
  <c r="G772" i="1"/>
  <c r="G353" i="1"/>
  <c r="G1258" i="1"/>
  <c r="G665" i="1"/>
  <c r="G1025" i="1"/>
  <c r="G97" i="1"/>
  <c r="G287" i="1"/>
  <c r="G1159" i="1"/>
  <c r="G318" i="1"/>
  <c r="G398" i="1"/>
  <c r="G933" i="1"/>
  <c r="G365" i="1"/>
  <c r="G880" i="1"/>
  <c r="G550" i="1"/>
  <c r="G198" i="1"/>
  <c r="G629" i="1"/>
  <c r="G123" i="1"/>
  <c r="G509" i="1"/>
  <c r="G1039" i="1"/>
  <c r="G1012" i="1"/>
  <c r="G1076" i="1"/>
  <c r="G108" i="1"/>
  <c r="G1147" i="1"/>
  <c r="G1228" i="1"/>
  <c r="G485" i="1"/>
  <c r="G222" i="1"/>
  <c r="G1341" i="1"/>
  <c r="G961" i="1"/>
  <c r="G299" i="1"/>
  <c r="G848" i="1"/>
  <c r="G976" i="1"/>
  <c r="G274" i="1"/>
  <c r="G834" i="1"/>
  <c r="G6" i="1"/>
  <c r="G718" i="1"/>
  <c r="G376" i="1"/>
  <c r="G904" i="1"/>
  <c r="G611" i="1"/>
  <c r="G945" i="1"/>
  <c r="G865" i="1"/>
  <c r="G67" i="4"/>
  <c r="G6" i="4"/>
  <c r="G151" i="4"/>
  <c r="G116" i="4"/>
  <c r="G212" i="4"/>
  <c r="G226" i="4"/>
  <c r="G6" i="2" l="1"/>
  <c r="G880" i="2"/>
  <c r="G1295" i="2"/>
  <c r="G1277" i="2"/>
  <c r="G261" i="2"/>
  <c r="G1028" i="2"/>
  <c r="G959" i="2"/>
  <c r="G1089" i="2"/>
  <c r="G992" i="2"/>
  <c r="G1248" i="2"/>
  <c r="G846" i="2"/>
  <c r="G1049" i="2"/>
  <c r="G488" i="2"/>
  <c r="G380" i="2"/>
  <c r="G750" i="2"/>
  <c r="F1329" i="2"/>
  <c r="G522" i="2"/>
  <c r="G407" i="2"/>
  <c r="G555" i="2"/>
  <c r="G429" i="2"/>
  <c r="G1154" i="2"/>
  <c r="G612" i="2"/>
  <c r="G725" i="2"/>
  <c r="G89" i="2"/>
  <c r="G16" i="2"/>
  <c r="G191" i="2"/>
</calcChain>
</file>

<file path=xl/sharedStrings.xml><?xml version="1.0" encoding="utf-8"?>
<sst xmlns="http://schemas.openxmlformats.org/spreadsheetml/2006/main" count="5308" uniqueCount="2450">
  <si>
    <t>Total Score and Possible Score:</t>
  </si>
  <si>
    <t>Percentage of Possible Score:</t>
  </si>
  <si>
    <t>This section accounts for</t>
  </si>
  <si>
    <t>Technology Platform</t>
  </si>
  <si>
    <t>Priority</t>
  </si>
  <si>
    <t>Response</t>
  </si>
  <si>
    <t>Score</t>
  </si>
  <si>
    <t>Possible Score</t>
  </si>
  <si>
    <t>Comments</t>
  </si>
  <si>
    <t>High</t>
  </si>
  <si>
    <t>Response should be Yes or No</t>
  </si>
  <si>
    <t>Section Score and Possible Score:</t>
  </si>
  <si>
    <t>Assignment of Case Numbers</t>
  </si>
  <si>
    <t>Code</t>
  </si>
  <si>
    <t>Multiple case number sequences should be available and should be kept independently from the incident number assigned to each incident record.</t>
  </si>
  <si>
    <t>Each agency should be able to have an individual series of case numbers, with agency identifiers on the individual numbers.</t>
  </si>
  <si>
    <t>Case numbers should be assigned to an incident while tying the incident to a specified unit by dispatcher request.</t>
  </si>
  <si>
    <t>A single incident should be able to support multiple case numbers from different agencies assigned to an incident.</t>
  </si>
  <si>
    <t>A single incident should be able to have multiple case numbers from the same agency.</t>
  </si>
  <si>
    <t>If the system is incapable of assigning multiple case numbers to a single event, additional cases can be created using a specified unit number using a single command while cross-referencing the created event without the need to remove the specified unit from the main incident.</t>
  </si>
  <si>
    <t>A single case number should be able to reference multiple incidents that are cross referenced.</t>
  </si>
  <si>
    <t>Case number sequences should be able to be established and maintained by the system administrator.</t>
  </si>
  <si>
    <t>The system should support a choice of multiple case number formats and case number length that can be used concurrently by different agencies.</t>
  </si>
  <si>
    <t xml:space="preserve">Case number formats should include: </t>
  </si>
  <si>
    <t xml:space="preserve">         a. Yearly (YYnnnnnn)</t>
  </si>
  <si>
    <t xml:space="preserve">         b. Monthly (YYMMnnnn)</t>
  </si>
  <si>
    <t xml:space="preserve">         c. Daily  (YYMMDDnnnn)</t>
  </si>
  <si>
    <t xml:space="preserve">         d. Continuous cycle  (nnnnnnnn)</t>
  </si>
  <si>
    <t>The system should support the automatic generation of case numbers based on the call type as defined by the client system administrator.</t>
  </si>
  <si>
    <t>Automatic generation of  case numbers should be able to be specified to occur at the following times:</t>
  </si>
  <si>
    <t>The automatic generation of case numbers should be configurable by agency.</t>
  </si>
  <si>
    <t>The system should be capable of assigning a case number to a closed incident.</t>
  </si>
  <si>
    <t>The system should be able to delete or re-use case numbers issued in error.</t>
  </si>
  <si>
    <t>The system should allow case numbers to be reassigned to another unit by the dispatcher.</t>
  </si>
  <si>
    <t>Available and Active Unit Display</t>
  </si>
  <si>
    <t>a. Unit identifier.</t>
  </si>
  <si>
    <t>b. Unit assigned but available for dispatch.</t>
  </si>
  <si>
    <t>c. Officers out-of-vehicle (on portable radio).</t>
  </si>
  <si>
    <t>d. MDC equipment availability.</t>
  </si>
  <si>
    <t>e. The display of units should show available units only or all units on-duty, based on operator selection, with units assigned to incidents showing current status.</t>
  </si>
  <si>
    <t>A dynamic display should be provided for all units assigned to incidents, showing:</t>
  </si>
  <si>
    <t>b. Current unit status.</t>
  </si>
  <si>
    <t>c. MDC availability.</t>
  </si>
  <si>
    <t>d. Time since last unit status change.</t>
  </si>
  <si>
    <t>e. Incident number.</t>
  </si>
  <si>
    <t xml:space="preserve"> f. Incident type and priority.</t>
  </si>
  <si>
    <t>g. Unit beat/station/post as applicable.</t>
  </si>
  <si>
    <t>h. Unit control area.</t>
  </si>
  <si>
    <t>i. Incident location.</t>
  </si>
  <si>
    <t>It should be possible to request the display of active units:</t>
  </si>
  <si>
    <t>a. By unit – one line per unit, sorted by any displayed field according to dispatcher preference.  The display should be viewable in one window.</t>
  </si>
  <si>
    <t>b. By incident – showing assigned units, sorted by any displayed field according to dispatcher preference.</t>
  </si>
  <si>
    <t>Unit status sort sequence should be dynamically adjustable by dispatcher to be sorted by any displayed information categories.</t>
  </si>
  <si>
    <t>Available units should be able to be sorted by:</t>
  </si>
  <si>
    <t>b. Unit beat/station/post as applicable.</t>
  </si>
  <si>
    <t>c. Type of unit.</t>
  </si>
  <si>
    <t>d. Unit capabilities.</t>
  </si>
  <si>
    <t>Unit identifier sort sequence should allow for alphanumeric unit data (e.g., unit A2 should sort after unit A1 but before unit A10).</t>
  </si>
  <si>
    <t>Active units should be able to be grouped by primary activity:</t>
  </si>
  <si>
    <t>a. Traffic and subject stops.</t>
  </si>
  <si>
    <t>b. Routine assignments.</t>
  </si>
  <si>
    <t>c. Administrative assignments.</t>
  </si>
  <si>
    <t>Different sort sequences should be dynamically available for above groupings.</t>
  </si>
  <si>
    <t>A warning should be displayed on the unit status monitor whenever a unit status time-out has occurred.</t>
  </si>
  <si>
    <t>A warning should be displayed on the unit status monitor whenever an incident has been changed or supplemented.</t>
  </si>
  <si>
    <t>Reset of unit status monitor warnings should not require dispatcher action other than normal response to the cause of the warning.</t>
  </si>
  <si>
    <t>Unit status warnings should not interrupt or affect the normal display of incidents for dispatch.</t>
  </si>
  <si>
    <t>Operator should be notified of updated incident warnings, which have scrolled off screen.</t>
  </si>
  <si>
    <t>Unit status colors and codes should be adjustable on-line by system admin.</t>
  </si>
  <si>
    <t xml:space="preserve">System should be capable of maintaining a data base that can keep track of units or personnel listed as “on call” for various incident types.  </t>
  </si>
  <si>
    <t>The system should be able to list multiple personnel from different response groups for the same type of event.</t>
  </si>
  <si>
    <t>Alerts sent to controlling dispatcher(s) regarding unit status advisories or recommended fill assignments.</t>
  </si>
  <si>
    <t>Call Entry Transfer</t>
  </si>
  <si>
    <t>A call taker should be able to take over and complete an incident initially being entered at a different workstation.</t>
  </si>
  <si>
    <t>Multiple call takers should be able to enter a common incident concurrently.</t>
  </si>
  <si>
    <t>There are additional GIS related requirements listed in the section labeled "GIS Requirements."  The items listed in the document are items that should be addressed.</t>
  </si>
  <si>
    <t>Closed Incidents</t>
  </si>
  <si>
    <t xml:space="preserve">The system should be configurable so that an incident will close automatically when the last unit clears or the incident should be closed by user command after the last unit is removed. Incident types requiring a disposition code should not be closed without a code being entered. </t>
  </si>
  <si>
    <t>The system should allow for the on-line definition of disposition codes.</t>
  </si>
  <si>
    <t>The system should support pop-up help for disposition codes entered into the command line.</t>
  </si>
  <si>
    <t xml:space="preserve">Each call type can be user-defined to require that a disposition code be provided before the incident is closed.  </t>
  </si>
  <si>
    <t>Any closed incident should be able to be re-opened for further activity, without assigning a new incident number.</t>
  </si>
  <si>
    <t>A re-opened incident should retain all original entry and response time information.</t>
  </si>
  <si>
    <t>Closed events should be able to have additional information entered without the need to reactivate the event.</t>
  </si>
  <si>
    <t>Command Entry and Transaction History</t>
  </si>
  <si>
    <t>A command input window should be available at all times for entry of all standard dispatch transactions.</t>
  </si>
  <si>
    <t>All CAD commands should be supported through command line entry.</t>
  </si>
  <si>
    <t>Keyboard “focus” should be brought to the command area by a single function key, regardless of current cursor position and active window.</t>
  </si>
  <si>
    <t>A user should be able to enter status commands in either unit-status or status-unit sequence.</t>
  </si>
  <si>
    <t xml:space="preserve">A user should be able to enter status commands that apply to all units assigned to an incident.  </t>
  </si>
  <si>
    <t>The sequence of additional fields (beyond command name and unit/incident identifier) should be user definable (changeable) by the system administrator.</t>
  </si>
  <si>
    <t>The names of additional fields should be user definable (changeable) by the system administrator.</t>
  </si>
  <si>
    <t>If the amount of text being entered in the command window exceeds the line length, it should automatically expand to support multiple lines of entry.  The text should automatically wrap around to the next line.</t>
  </si>
  <si>
    <t xml:space="preserve">Help (pop-up or similar) should be available for all coded data elements in status change commands.  </t>
  </si>
  <si>
    <t>The display should indicate command acceptance or rejection, with a clear description identifying the reason for any rejection.</t>
  </si>
  <si>
    <t>The operator should be able to copy a previous command into a new command line with a single keystroke and then re-enter with any applicable modifications.</t>
  </si>
  <si>
    <t>Command transaction codes should be definable by the system administrator.</t>
  </si>
  <si>
    <t>The dispatcher should have the flexibility to process pending calls in any sequence.  The default is that the highest priority call is selected for processing.</t>
  </si>
  <si>
    <t>The dispatcher should be able to select calls for dispatching using a function key.</t>
  </si>
  <si>
    <t>The dispatcher should be able to select calls for dispatching by mouse action.</t>
  </si>
  <si>
    <t>The dispatcher should be able to select calls for dispatching by command.</t>
  </si>
  <si>
    <t>The dispatcher should be able to transfer the control of any pending incident to another dispatcher at any time.  This includes after units/while units are dispatched on the incident.  This also includes to another dispatch group or another agency of the same class.</t>
  </si>
  <si>
    <t>Any dispatcher should be able to dispatch units on another dispatcher's incident, as long as the units are from the same discipline.  For example, a dispatcher can assign law enforcement units assigned to a different dispatcher.</t>
  </si>
  <si>
    <t>An incident should be able to be dispatched directly from the pending incident monitor.</t>
  </si>
  <si>
    <t>The dispatcher should be able to place any incident on "hold” and the call should be timestamped when the incident is held.</t>
  </si>
  <si>
    <t>A total count of the pending and held events should display in the pending events window.</t>
  </si>
  <si>
    <t>The dispatcher should be able to "file" pending calls until a later time, where the incident is removed from the displayed list of pending calls until the time period expires.</t>
  </si>
  <si>
    <t>The dispatcher should be able to hold a pending or waiting call for a specified unit.</t>
  </si>
  <si>
    <t>When an event is held for a specified unit, the dispatcher should be notified when that unit becomes available.</t>
  </si>
  <si>
    <t xml:space="preserve">The system should provide a mechanism whereby the dispatcher can review a pending incident prior to dispatch.  </t>
  </si>
  <si>
    <t>The display of incident history should include at least the following information:</t>
  </si>
  <si>
    <t>a. Incident number.</t>
  </si>
  <si>
    <t>b. Incident type code.</t>
  </si>
  <si>
    <t>c. Description of incident type.</t>
  </si>
  <si>
    <t>d. Initial incident location.</t>
  </si>
  <si>
    <t>e. Current reported location.</t>
  </si>
  <si>
    <t>f. Any prior reported location.</t>
  </si>
  <si>
    <t>g. Priority level.</t>
  </si>
  <si>
    <t>h. Narrative or call text entered by the call taker.</t>
  </si>
  <si>
    <t>g. Call times.</t>
  </si>
  <si>
    <t>1. On scene (for each unit).</t>
  </si>
  <si>
    <t>2. En route (for each unit).</t>
  </si>
  <si>
    <t>3. Transport (for each unit).</t>
  </si>
  <si>
    <t>4. Transport complete (for each unit).</t>
  </si>
  <si>
    <t>5. Clear/finished (for each unit).</t>
  </si>
  <si>
    <t>h. Current location of each unit (if different from incident location).</t>
  </si>
  <si>
    <t>i. Caller phone number, name, and location.</t>
  </si>
  <si>
    <t>j. Controlling dispatch group.</t>
  </si>
  <si>
    <t>k. If the caller requests to be contacted.</t>
  </si>
  <si>
    <t>l. Recommended units for dispatch.</t>
  </si>
  <si>
    <t>m. Status of call.</t>
  </si>
  <si>
    <t>n. Response area.</t>
  </si>
  <si>
    <t>o. Hazard information associated with incident location.</t>
  </si>
  <si>
    <t xml:space="preserve">System should include summary of prior incidents at the same location.  </t>
  </si>
  <si>
    <t>System should include unlimited months of location history able to be displayed after location verification without query.</t>
  </si>
  <si>
    <t>System should include warning that incident is near a different area of control.</t>
  </si>
  <si>
    <t>Display should include suspect name, current suspect description(s), and vehicle information that is easily seen without additional actions taken.</t>
  </si>
  <si>
    <t>Display should include law enforcement beat, fire station, EMS post as applicable.</t>
  </si>
  <si>
    <t>Display should include recommended unit(s) for dispatch.</t>
  </si>
  <si>
    <t>Display should include incident narrative information.</t>
  </si>
  <si>
    <t>Display should include all unit assignments and status changes.</t>
  </si>
  <si>
    <t>Manual line-level scrolling should be supported in addition to paging of displayed incident.</t>
  </si>
  <si>
    <t>The displayed incident should be updated automatically as information is added while the incident is displayed.</t>
  </si>
  <si>
    <t>The dynamic display should automatically update as information is added and visibly mark information that has been entered after the event was displayed.</t>
  </si>
  <si>
    <t>System should require the entry of a disposition (reason) prior to canceling an incident.</t>
  </si>
  <si>
    <t>System should include the ability to configure specific incidents to require a disposition prior to cancellation.</t>
  </si>
  <si>
    <t>System should include the ability to determine which unit commands also reset the unit timer.</t>
  </si>
  <si>
    <t>System should include the ability to use customizable benchmark indicators of specific events during the course of the call (e.g., in custody, fire status changes, medical patient contact, etc.)</t>
  </si>
  <si>
    <t>Use of the customizable benchmark indicators should also reset unit timers.</t>
  </si>
  <si>
    <t>Triages can be entered to mark calls with the time and the triage given to provide searchable information. These should be definable codes within the system.</t>
  </si>
  <si>
    <t>Configuration and Reliability</t>
  </si>
  <si>
    <t>The system should operate in a Windows 2016 or a higher Windows Server environment.</t>
  </si>
  <si>
    <t>CAD workstations should operate in a Windows 10 or higher environment.</t>
  </si>
  <si>
    <t>The system should be capable of operating at least 4 separate CAD instances (Live, Training, Test and Developmental).</t>
  </si>
  <si>
    <t>CAD historical information should use an industry-standard relational database system (e.g., SQL).</t>
  </si>
  <si>
    <t>CAD should remain fully operational during database backup operations.</t>
  </si>
  <si>
    <t>In case of the dispatch center being uninhabitable or unusable for any reason, the back-up site should have access to live data.</t>
  </si>
  <si>
    <t>CAD reliability levels should be guaranteed to be 99.999% or better.</t>
  </si>
  <si>
    <t>The proposed application should only utilize TCP/IP for communications between client and server applications (including backup and fail over applications), between databases, and between hardware components.</t>
  </si>
  <si>
    <t>Response time for CAD-critical commands should be 1 second or less, 99% of the time.</t>
  </si>
  <si>
    <t>Response time for CAD non-critical commands (e.g. extensive database searches) should be 5 seconds or less, 95% of the time.</t>
  </si>
  <si>
    <t>The system should prevent users from exporting data into or out of the system by using role based access control.</t>
  </si>
  <si>
    <t>The system should support mirroring of CAD data disks.</t>
  </si>
  <si>
    <t>The system should have the ability to export the entire CAD database to a separate database compatible with a variety of standard database formats.</t>
  </si>
  <si>
    <t>The system should retain complete incident history records available online for a minimum of 36 months.</t>
  </si>
  <si>
    <t>The system should retain unit history records available online for a minimum of 36 months.</t>
  </si>
  <si>
    <t>The system should retain logged messages available online for a minimum of 36 months.</t>
  </si>
  <si>
    <t>Data Exchange and Integration</t>
  </si>
  <si>
    <t>System should stay within software/hardware support schedules for third party platforms (e.g. VMWare, Microsoft Windows, etc.)</t>
  </si>
  <si>
    <t>The system should be capable of receiving and sending data to non-public safety systems.</t>
  </si>
  <si>
    <t>The data should be available by manual or automated queries.</t>
  </si>
  <si>
    <t>The system should allow for encryption of data that is transferred.</t>
  </si>
  <si>
    <t>System should support integration with the following systems:</t>
  </si>
  <si>
    <t>a. Active 911</t>
  </si>
  <si>
    <t>b. ASAP to PSAP</t>
  </si>
  <si>
    <t>d. Emergency Reporting</t>
  </si>
  <si>
    <t>e. ESRI</t>
  </si>
  <si>
    <t>f. ESO Solutions</t>
  </si>
  <si>
    <t>h. Generic XML export</t>
  </si>
  <si>
    <t>j. Page Gate</t>
  </si>
  <si>
    <t>k. Panasonic Arbitrator</t>
  </si>
  <si>
    <t>l. Paramount ProQA by Priority Dispatch</t>
  </si>
  <si>
    <t>m. Rapid SOS</t>
  </si>
  <si>
    <t>o. Vesta 911</t>
  </si>
  <si>
    <t xml:space="preserve"> </t>
  </si>
  <si>
    <t>The system should have the capability to interface to a Page Gate paging controller.</t>
  </si>
  <si>
    <t>The system should have the capability to interface to multiple paging systems.  This includes the ability to send SMS or MMS messages to telephones or messages to pagers.</t>
  </si>
  <si>
    <t>The system should be able to automatically send incident information when a unit is dispatched to a call.</t>
  </si>
  <si>
    <t>The system should allow a pager to be assigned to a unit or to a person.</t>
  </si>
  <si>
    <t>The system should allow the dispatcher to send a free form message to a pager.</t>
  </si>
  <si>
    <t xml:space="preserve">The system should have capability to automatically send a notification when pre-defined events occur.  For example, when a 3rd alarm is added to a fire incident, the system sends a notification to fire admin.  </t>
  </si>
  <si>
    <t>The system should allow for specified alerts to be sent to supervisory units automatically.</t>
  </si>
  <si>
    <t>Information sent over page/SMS should be customizable.</t>
  </si>
  <si>
    <t>The paging system should support time of day restrictions on sending specified alerts to specific personnel.</t>
  </si>
  <si>
    <t>Paging and messages should be sent through the command line.</t>
  </si>
  <si>
    <t>The system should have the capability of connecting to an exchange server or Office365 for email.</t>
  </si>
  <si>
    <t>The system should have the capability of automatically activating fire station alerting system(s) when units are dispatched on a call.</t>
  </si>
  <si>
    <t>The system should allow for the manual activation of fire station alerting system(s) from CAD.</t>
  </si>
  <si>
    <t>If an usually active connection is broken, an alert should be sent to system administrators or on-duty supervisors.</t>
  </si>
  <si>
    <t xml:space="preserve">An open API to support any desired integration is preferred. </t>
  </si>
  <si>
    <t>Data Migrations</t>
  </si>
  <si>
    <t xml:space="preserve">Existing location history from current CAD system should be migrated to new system for operational intelligence.  </t>
  </si>
  <si>
    <t xml:space="preserve">Existing sites and all corresponding data should be migrated to the new CAD system. </t>
  </si>
  <si>
    <t xml:space="preserve">Existing Premise information, advisories, and alerts should be migrated to the new CAD system. </t>
  </si>
  <si>
    <t>Existing person alerts should be migrated to the new CAD system.</t>
  </si>
  <si>
    <t xml:space="preserve">Proposals to accomplish the above using an API to query historical data could be feasible. </t>
  </si>
  <si>
    <t>Database Access</t>
  </si>
  <si>
    <t>Access to the State and to the NCIC system utilizes fill-in-the-blanks input forms and should be done through command line.</t>
  </si>
  <si>
    <t>The input forms should be maintained in the CAD system.</t>
  </si>
  <si>
    <t>The format of the input forms should be maintainable on-line without requiring programming experience.</t>
  </si>
  <si>
    <t>Standard message reformatting logic should be maintainable on-line without requiring programming experience.</t>
  </si>
  <si>
    <t>Duplicate Incident Detection</t>
  </si>
  <si>
    <t>A dynamic display of calls entered into the system should be provided prior to call entry, including those in the process of being entered.</t>
  </si>
  <si>
    <t>Duplicate event processing should be performed immediately after an address has been verified and without additional operator action.  The process should include checking for active burn permits and other similar circumstances.</t>
  </si>
  <si>
    <t>Duplicate event processing should include both calls in the process of entry, calls currently pending, calls currently active, and calls entered as non-dispatchable.</t>
  </si>
  <si>
    <t>The areas to be examined for potential duplicate calls should be a user-selectable configuration option, including both a user-defined area definition as well as a predefined radius from the incident location.</t>
  </si>
  <si>
    <t>Calls in the process of entry should be included in duplicate matching.</t>
  </si>
  <si>
    <t>The duplicate detection process should be advisory only; the operator should be able to determine whether the new call is a duplicate, and whether to proceed with this transaction.</t>
  </si>
  <si>
    <t>The duplicate call should be able to be supplemented with the new information without re-typing data.</t>
  </si>
  <si>
    <t>If an incident is entered which is later determined to be a duplicate of another incident, the dispatcher should be able to cross reference the two.  Data entered into either incident should be included in all of the cross-referenced incidents.</t>
  </si>
  <si>
    <t>If a call is being entered that has a duplicate already entered for multiple jurisdictions, selecting the previous call as a duplicate should insert information into calls for all agencies already entered.</t>
  </si>
  <si>
    <t>If an event is determined to be a duplicate of another call and closed as such by the controlling dispatcher, information entered into the call should supplement the already existing call.</t>
  </si>
  <si>
    <t>If event is closed as a duplicate in error, the system should have the ability to reopen the call for dispatch and separate the supplemented information.</t>
  </si>
  <si>
    <t>Ease of Use</t>
  </si>
  <si>
    <t>In the event of concurrent update or display on the dispatcher's input screen, no data or keystrokes being entered by the operator should be lost or skipped.</t>
  </si>
  <si>
    <t>Data entry in any other display window should be able to be interrupted with a single keystroke to allow the entry of unit status change or information command.  This should apply for both CAD and non-CAD windows on the workstation.</t>
  </si>
  <si>
    <t>If incident location is changed, system should automatically retrieve and display new unit recommendation for new location, if appropriate.</t>
  </si>
  <si>
    <t>After a command is entered, processing should resume at the original window location with another single keystroke.</t>
  </si>
  <si>
    <t>If incident location is changed, the system should automatically retrieve and display new premise history, hazard information, or geofencing information for new location.</t>
  </si>
  <si>
    <t>Pop-up help information should be available for every field in a formatted CAD entry screen.</t>
  </si>
  <si>
    <t>The system should allow system administrator to adjust the scheduled call pop-up lead-time.</t>
  </si>
  <si>
    <t>Pop-up help should be available for every field in command line transactions.</t>
  </si>
  <si>
    <t>It should be possible to select data items from pop-up help windows via mouse or function key action.</t>
  </si>
  <si>
    <t>It should be possible to search on data element identifiers within pop-up help windows.</t>
  </si>
  <si>
    <t>The system should search all tables/files using fuzzy logic (e.g., Soundex).</t>
  </si>
  <si>
    <t>All essential functions should be run from command line and mouse-driven GUI.</t>
  </si>
  <si>
    <t>Call taking and dispatching functions should be executed simultaneously regardless of who is logged in.</t>
  </si>
  <si>
    <t>The system should incorporate a system-wide data management system. Removing a user or making a user inactive touches all parts of the system (e.g., system access, alerts sent through CAD system, SMS/MMs paging.</t>
  </si>
  <si>
    <t>The system should support the ability to import large tables of information changes from other formats (e.g., Microsoft Excel).</t>
  </si>
  <si>
    <t>The system should be capable of storing multiple response plan patterns (e.g., different fire responses during 4th of July, etc.) that can be switched at any time by a dispatch supervisor or administrator.</t>
  </si>
  <si>
    <t>The system should include the ability for citizens to enter burn permit activations.</t>
  </si>
  <si>
    <t>A clock display should be visible at all times in a 24 hour, HH:MM:SS format in a visible size.</t>
  </si>
  <si>
    <t xml:space="preserve">The dispatcher's display screen should show the current date and time at all times.  </t>
  </si>
  <si>
    <t>The workstation date and time should be automatically synchronized with the CAD server.</t>
  </si>
  <si>
    <t xml:space="preserve">System time should be reset automatically to and from daylight saving time. </t>
  </si>
  <si>
    <t>Incidents across daylight-saving time should retain the correct timeout warnings, response time displays, report information, etc.</t>
  </si>
  <si>
    <t>The system should be capable of synchronizing the clock function with other systems. For example, telephone system, voice logging recorder, voice radio system.</t>
  </si>
  <si>
    <t>The system should allow for different screen appearance themes (e.g., "Darkmode") with customizable font size.</t>
  </si>
  <si>
    <t>The system should allow for different colors assigned to controlling dispatch group for entered calls and/or after geo-verification on call entry.</t>
  </si>
  <si>
    <t>Commands issued from the command line should vary in the order the information is entered (e.g., "TS 13B" will do the same as "13B TS").</t>
  </si>
  <si>
    <t>Entry of Complete Calls</t>
  </si>
  <si>
    <t>The system should allow for the entry of calls that have been previously handled but not yet entered into the system, due to conditions such as system unavailability.</t>
  </si>
  <si>
    <t>The system should allow for a specific incident, agency, or case number to be assigned to calls entered after they were handled.</t>
  </si>
  <si>
    <t>Completed calls of this type should be subsequently activated for the purpose of unit assignment. Entering calls in the manner will allow for backdating entry time, status changes, unit response times, and call benchmarks.</t>
  </si>
  <si>
    <t>The system should allow for calls that are still in progress to be entered to backdate items listed above that have already occurred but leave units assigned to track parts that have yet to occur.</t>
  </si>
  <si>
    <t>Entry of Non-Dispatch Calls (Advised)</t>
  </si>
  <si>
    <t>The system should have the ability to record incidents where no dispatch occurs.</t>
  </si>
  <si>
    <t>Non-dispatch calls should be entered in the incident history file, and should be accessible via all standard incident access functions.</t>
  </si>
  <si>
    <t>It should be possible to open an incident entered in this fashion for subsequent dispatch.</t>
  </si>
  <si>
    <t>Geographic File Interface</t>
  </si>
  <si>
    <t>Premise address modifiers should be supported (e.g. 432-B Example St).</t>
  </si>
  <si>
    <t>Premise address entry should result in a display of both low and high cross streets.</t>
  </si>
  <si>
    <t>If an address is entered that is ambiguous, the system should display possible matches within and outside of the block range entered.</t>
  </si>
  <si>
    <t>Commonplace name entry should display the equivalent address.</t>
  </si>
  <si>
    <t>Address entry should display equivalent commonplace name(s).</t>
  </si>
  <si>
    <t>The system should have a “near match” capability with Soundex in order to identify street or commonplace names, when no exact match is found in the geographic file.</t>
  </si>
  <si>
    <t>The system should support an “alias” function to permit use of alternative names such as “10th” for “Tenth”, “JFK Dr” for “John F. Kennedy Drive”, etc.</t>
  </si>
  <si>
    <t>The operator should be able to enter commonplace locations by specifying any key word in the place name.</t>
  </si>
  <si>
    <t>The system should have the capability to create “alias intersections” for intersections where streets do not physically intersect.</t>
  </si>
  <si>
    <t>Entry should follow the same format used when the intersection does physically exist.</t>
  </si>
  <si>
    <t>The system should produce a report of all locations entered as operator overrides.</t>
  </si>
  <si>
    <t>The system should be capable of handling addresses that are not in order.  For example, the following addresses are next to each other in the listed order: 519 S Example St., 517 S Example St., 521 S Example St. There are numerous locations within Denton County where this occurs.</t>
  </si>
  <si>
    <t>Numbers in address field should support half addresses (e.g., 500 1/2 S Example St)</t>
  </si>
  <si>
    <t>Premise addresses should support apartment, room, or lot numbers.</t>
  </si>
  <si>
    <t>GIS</t>
  </si>
  <si>
    <t xml:space="preserve">Utilities that consume GIS REST End points and shapefile/ESRI Geodatabases should require minimal county staff resources.  </t>
  </si>
  <si>
    <t>The minimum GIS layers to be consumed into CAD should include the following:</t>
  </si>
  <si>
    <t>Line Features:</t>
  </si>
  <si>
    <t>a. Road centerline address range base.</t>
  </si>
  <si>
    <t>b. Railroads.</t>
  </si>
  <si>
    <t>c. Streams.</t>
  </si>
  <si>
    <t>Polygon Features:</t>
  </si>
  <si>
    <t>a. Reporting district boundaries.</t>
  </si>
  <si>
    <t>b. City jurisdictions.</t>
  </si>
  <si>
    <t>c. Police Response Area boundaries.</t>
  </si>
  <si>
    <t>d. Police Beat boundaries.</t>
  </si>
  <si>
    <t>e. Police District boundaries.</t>
  </si>
  <si>
    <t>f. Police Reporting Areas</t>
  </si>
  <si>
    <t>g. Police Run order boundaries.</t>
  </si>
  <si>
    <t>h. Fire Response Area boundaries.</t>
  </si>
  <si>
    <t>i. Fire Beat boundaries.</t>
  </si>
  <si>
    <t>j. Fire District boundaries.</t>
  </si>
  <si>
    <t>k. Fire Reporting Areas</t>
  </si>
  <si>
    <t>l. Fire Run order boundaries.</t>
  </si>
  <si>
    <t>m. Rivers and lakes.</t>
  </si>
  <si>
    <t>Point Features:</t>
  </si>
  <si>
    <t>Utilities should include Integrated site search/address search (geocoding) capabilities that use address, commonplace, mile marker (for highways and trails), alias tables, and GPS-GIS coordinates. (An alias is an alternate name for a street, i.e., an alias for Pawnee Ave is 23rd ST. S.)</t>
  </si>
  <si>
    <t>Utilities should have the ability to perform geocoding using address range information derived from a GIS road centerline-based file.</t>
  </si>
  <si>
    <t>Geocoding to the road centerline-based file should accommodate an address search using the following address fields:</t>
  </si>
  <si>
    <t>a. Field                                   Sample Value</t>
  </si>
  <si>
    <t>b. Left From Address             1200</t>
  </si>
  <si>
    <t>d. Right From Address           1201</t>
  </si>
  <si>
    <t>e. Right To Address               1299</t>
  </si>
  <si>
    <t>f. Directional Prefix               N, S, E, or W</t>
  </si>
  <si>
    <t>i. Type Suffix                        AVE, ST, RD, CIR, etc.</t>
  </si>
  <si>
    <t>j. Directional Suffix              N, S, E, W</t>
  </si>
  <si>
    <t>k. Road Classification           1,2,3,4, etc.</t>
  </si>
  <si>
    <t>l. Alias Name                        23rd</t>
  </si>
  <si>
    <t>Utilities should have the ability to utilize alias files from address street range addresses.</t>
  </si>
  <si>
    <t xml:space="preserve">Utilities that should consume GIS REST End points and Mr. SID/ESRI Geodatabase Rasters requiring minimal county staff resources.  </t>
  </si>
  <si>
    <t>Utilities should have the ability to integrate spatial and attribute features from a wide arrange of additional GIS layers, to minimally include:</t>
  </si>
  <si>
    <t>a. Hazardous materials.</t>
  </si>
  <si>
    <t>b. Airports.</t>
  </si>
  <si>
    <t>c. Parks and golf courses.</t>
  </si>
  <si>
    <t>d. Political boundaries (County Commissioner Districts, City Council Districts, etc.).</t>
  </si>
  <si>
    <t>e. Fire response area boundaries.</t>
  </si>
  <si>
    <t>f. Parcel ownership boundaries.</t>
  </si>
  <si>
    <t>g. Siren location points.</t>
  </si>
  <si>
    <t>h. Communication tower points.</t>
  </si>
  <si>
    <t>i. Flood plain boundaries.</t>
  </si>
  <si>
    <t>j. Land base features:</t>
  </si>
  <si>
    <t>1. Bridge location points.</t>
  </si>
  <si>
    <t>2. Topography lines.</t>
  </si>
  <si>
    <t>k. Zip code boundaries.</t>
  </si>
  <si>
    <t>Future CAD Access to GIS Data should reflect:</t>
  </si>
  <si>
    <t>Good:</t>
  </si>
  <si>
    <t>GIS to CAD conversion tools that should read directly from any of the ESRI data formats:  ARCINFO coverages, geodatabase, and SDE.</t>
  </si>
  <si>
    <t>Optimal:</t>
  </si>
  <si>
    <t>a. Ability for the CAD system to read GIS data directly without need for data conversion, pre-processing or post-processing, thus eliminating dependence upon static download from GIS.</t>
  </si>
  <si>
    <t>b. Ability for the CAD system to establish a continual live link to GIS layers and related databases enabling access to all GIS layers and attribute information.  This would include both GIS layers, and associated attribute data stored in external related database tables.</t>
  </si>
  <si>
    <t>c. Fully integrated, compatible and embedded seamlessly with ESRI’s most current technology.  (The term “seamlessly embedded” means that data can be accessed directly on the GIS system without translation, conversion, preprocessing, or post-processing of the digital data.)</t>
  </si>
  <si>
    <t>d. Utilization of the ESRI address geocoding engine for the address range and address point layers for address verification.</t>
  </si>
  <si>
    <t>Utilities should include the potential for 911 mapping staff to apply interactive direct edits to certain 911 GIS SDE-geodatabase layers.</t>
  </si>
  <si>
    <t xml:space="preserve">Utilities should support functionality for redundant geo-verification data sources, such as Google, Open Map, TomTom, etc. </t>
  </si>
  <si>
    <t>Utilities should include live traffic data integration with Waze or similar.</t>
  </si>
  <si>
    <t>Utilities should include point to point intelligent routing on demand and for assigned CAD events.</t>
  </si>
  <si>
    <t>Hydrant File</t>
  </si>
  <si>
    <t>System should provide the ability for GIS to update hydrant file through weekly or daily dissemination.</t>
  </si>
  <si>
    <t>System should support the entry of fire hydrant location information, including specific address or latitude/longitude.</t>
  </si>
  <si>
    <t>System should support the ability to request the nearest fire hydrant(s) to an incident or other verified address based on user-defined criteria.</t>
  </si>
  <si>
    <t>System should graphically display hydrants as icons on electronic maps.</t>
  </si>
  <si>
    <t>System should display the following textual hydrant information:</t>
  </si>
  <si>
    <t>a. Location of hydrant.</t>
  </si>
  <si>
    <t>b. Gallons per minute (GPM).</t>
  </si>
  <si>
    <t>c. Main size.</t>
  </si>
  <si>
    <t xml:space="preserve">d. Connection type. </t>
  </si>
  <si>
    <t>e. Connection size.</t>
  </si>
  <si>
    <t>f. Ownership.</t>
  </si>
  <si>
    <t>g. Last test date.</t>
  </si>
  <si>
    <t>h. Out of service indicator.</t>
  </si>
  <si>
    <t>i. Types of threads:</t>
  </si>
  <si>
    <t>1. National Standard Threads.</t>
  </si>
  <si>
    <t>2. Agency/CityThreads.</t>
  </si>
  <si>
    <t>Pending/Current Incident Display</t>
  </si>
  <si>
    <t>A list of pending incidents should be available for continuous display to the controlling dispatcher.</t>
  </si>
  <si>
    <t>The system should have the capability for the system administrator or user to configure the columns to be viewed in the pending incident display.</t>
  </si>
  <si>
    <t>The dispatcher should be visually and audibly warned whenever a new or updated incident is added to the pending incident display.</t>
  </si>
  <si>
    <t>Any dispatcher/call-taker position should be able to display all pending incidents, or only those for one or more specific dispatch positions.</t>
  </si>
  <si>
    <t>The Pending Event window should be sizable by each user to a sufficient size to display at least 40 pending events in a single view.</t>
  </si>
  <si>
    <t>It should not be possible to scroll pending incident warnings off the screen.</t>
  </si>
  <si>
    <t>The system should display, at a minimum, the following information for each incident in the pending incident display:</t>
  </si>
  <si>
    <t>c. Priority level.</t>
  </si>
  <si>
    <t>d. "In-progress" or "just-occurred" warning.</t>
  </si>
  <si>
    <t>e. Number of minutes waiting.</t>
  </si>
  <si>
    <t>f. Incident location.</t>
  </si>
  <si>
    <t>g. Law enforcement beat, fire station, EMS district, etc. as applicable.</t>
  </si>
  <si>
    <t>The system should support a visual warning for incidents in the pending list when any of the following special conditions occur:</t>
  </si>
  <si>
    <t>a. Wait time has exceeded allowable maximum set by priority.</t>
  </si>
  <si>
    <t>b. Supplementary information has been added or changed.</t>
  </si>
  <si>
    <t>Pre-assigned unit should be available for assignment to incident.</t>
  </si>
  <si>
    <t>Each priority of a call should be designated by an individual color in the list of events.</t>
  </si>
  <si>
    <t xml:space="preserve">The color associated with the displayed priority level should be able to be user-defined.  </t>
  </si>
  <si>
    <t>The priority level should be represented by a visual cue that enables color-blind users to easily determine priority level.</t>
  </si>
  <si>
    <t>The system should support a minimum of 20 distinct colors to assign to priorities.</t>
  </si>
  <si>
    <t>The dispatcher should be notified that the call taker has entered additional information.</t>
  </si>
  <si>
    <t>The dispatcher should be shown what additional information has been entered since last viewing of the call.</t>
  </si>
  <si>
    <t>The dispatcher should be able to view all supplements to a specified incident with no additional actions.  The view should automatically refresh.</t>
  </si>
  <si>
    <t>The system should allow the user to view only the text portion of the incident if desired.</t>
  </si>
  <si>
    <t>All call actions and narrative should be contained in the same field.</t>
  </si>
  <si>
    <t>System should be capable of displaying hot sheets of specific active incidents, such as active burn permits.</t>
  </si>
  <si>
    <t>Any dispatcher should be able to display dynamic unit and incident status for any dispatch control areas in addition to the areas controlled.</t>
  </si>
  <si>
    <t>Displayed information should have the ability to be sorted by different means (e.g., by entering workstation, by caller, etc.)</t>
  </si>
  <si>
    <t>Events designated as "high profile" should be displayed as a listed summary for field units to view on MDCs or dispatchers/call takers on terminals.</t>
  </si>
  <si>
    <t>If a special operations radio channel is assigned, the system should have a way of tracking and displaying the channel on screen that's easily viewable.</t>
  </si>
  <si>
    <t>Incident Entry</t>
  </si>
  <si>
    <t>System should be capable of entering multiple incidents at once.</t>
  </si>
  <si>
    <t>The system should accept the following data elements as a formattable input screen:</t>
  </si>
  <si>
    <t>a. Verifiable location of incident.</t>
  </si>
  <si>
    <t>b. Incident type.</t>
  </si>
  <si>
    <t>c. Priority level based on incident type.</t>
  </si>
  <si>
    <t>d. Indication of in-progress call.</t>
  </si>
  <si>
    <t>e. Indication of just-occurred call.</t>
  </si>
  <si>
    <t>f. Indication of report call.</t>
  </si>
  <si>
    <t>g. Reporting party name.</t>
  </si>
  <si>
    <t>h. Reporting party address/location.</t>
  </si>
  <si>
    <t>i. Reporting party phone.</t>
  </si>
  <si>
    <t>j. Vehicle description field with ability to see all fields in default view.</t>
  </si>
  <si>
    <t>k. Suspect description field with ability to see all fields in default view.</t>
  </si>
  <si>
    <t>l. Source of call. (phone line type [landline/cell], text, ttx, tty, relay service, etc.)</t>
  </si>
  <si>
    <t>m. Whether caller can be contacted.  If so, how? With ability to see separate field on default event view on CAD and MDC screen.</t>
  </si>
  <si>
    <t>n. Unlimited text information.</t>
  </si>
  <si>
    <t>o. Description of incident type.</t>
  </si>
  <si>
    <t>p. Default priority level, with ability to override the priority level.</t>
  </si>
  <si>
    <t>q. Type(s) of service for response.</t>
  </si>
  <si>
    <t>r. In-progress, just-occurred, report-only, or non-dispatched indication.</t>
  </si>
  <si>
    <t>s. Ability to create non-dispatchable event and ability to schedule an event with notification at a modifiable time ahead of when call is scheduled for.</t>
  </si>
  <si>
    <t>Location verification should use predictive text after the first character is entered.</t>
  </si>
  <si>
    <t>Location choices should include street names for address ranges outside that entered as the premise address as a suggestion if an exact match isn’t available for what is initially entered.</t>
  </si>
  <si>
    <t>A location should be able to be verified without creating an event.</t>
  </si>
  <si>
    <t>System should display history of verified location upon call entry.  Length of history to be displayed can be based on call type, priority.</t>
  </si>
  <si>
    <t>Response to location verification choices is not required prior to entry of additional event information.</t>
  </si>
  <si>
    <t>The system should provide the ability to move directly to any field in input form without field tabbing.</t>
  </si>
  <si>
    <t>Additional information should be able to be entered for any incident by any call taker.</t>
  </si>
  <si>
    <t>Visible identifier specifying the nature of an update should be displayed when viewing the event.</t>
  </si>
  <si>
    <t>Dispatchers should be able to view an incident being created prior to the incident being entered in the system.</t>
  </si>
  <si>
    <t>The incident should flag the new information that has been added since the last time the incident was viewed.</t>
  </si>
  <si>
    <t>The system should have the ability to control which agencies the information is able to be viewed by (e.g., tag return information can’t be viewed by EMS/Fire personnel if added to call text).</t>
  </si>
  <si>
    <t>Locations should have the ability to be overridden if a non-verifiable address is used.</t>
  </si>
  <si>
    <t>If a location is overridden, the incident should require location correction or confirmation of override prior to entry.</t>
  </si>
  <si>
    <t>Any call taker or dispatcher should be able to update an incident location at any time following incident acceptance.</t>
  </si>
  <si>
    <t xml:space="preserve">Whenever a location is updated, a record of all prior locations, which have been entered, should be maintained in the incident record.  </t>
  </si>
  <si>
    <t>All locations should be displayed when the incident history is displayed.</t>
  </si>
  <si>
    <t>The system should automatically route the incident to the dispatchers responsible for the location entered when the incident is created.  The routing is based on jurisdiction and incident type.</t>
  </si>
  <si>
    <t>An incident should have the ability to be reassigned to another dispatch group with notification even after dispatch.</t>
  </si>
  <si>
    <t>System should allow insertion of hyperlinks into call text.</t>
  </si>
  <si>
    <t>The system should automatically route a new incident to the appropriate dispatcher after entry depending upon the location and type of incident.</t>
  </si>
  <si>
    <t>The operator should be able to override the automatic routing of incidents by location for routing to a specific dispatcher depending upon class of service.</t>
  </si>
  <si>
    <t>The system should be capable of allowing continuous information updates or modifications to an incident that's already been entered.</t>
  </si>
  <si>
    <t>The system should have the ability to continuously update and/or modify information into an ongoing incident entered by the call taker without further actions (i.e., supplementing a call after entry).</t>
  </si>
  <si>
    <t>The system should be capable of using approximately 900 codes to classify event types.</t>
  </si>
  <si>
    <t>The system should allow for entry of incidents using only the location and call type.</t>
  </si>
  <si>
    <t>The input screen should be prepared to allow immediate entry of additional information after call entry.</t>
  </si>
  <si>
    <t>After a call type is chosen, the system should have the ability to display instructions based off of the selected call type.</t>
  </si>
  <si>
    <t>Incidents should have the ability to be "copied" and modified with a copy of the event text being sent to the controlling dispatch group.  Incidents created in this manner are automatically cross-referenced.</t>
  </si>
  <si>
    <t>If incidents are determined to be the same occurrence entered multiple times, calls should have the ability to be cross-referenced with each other with the option to close one in the process.</t>
  </si>
  <si>
    <t>All information from both calls should be entered into the remaining call.</t>
  </si>
  <si>
    <t>If calls are cross-referenced in error, the ability to undo the action should be available.</t>
  </si>
  <si>
    <t>If a multiple agency response has been entered for one of the cross-referenced calls, information should be entered into all related events.</t>
  </si>
  <si>
    <t>Incident Numbering</t>
  </si>
  <si>
    <t>Incident number formats should allow the following formats:</t>
  </si>
  <si>
    <t>a. Yearly (YYnnnnn)</t>
  </si>
  <si>
    <t>b. Monthly (YYMMnnnnn)</t>
  </si>
  <si>
    <t>c. Daily  (YYMMDDnnnnn)</t>
  </si>
  <si>
    <t>No operator action should be needed for numbers to be reset at the end of the cycle.</t>
  </si>
  <si>
    <t>Separate incident number sequences should be supported for each type of service.</t>
  </si>
  <si>
    <t>Each type of service should be able to have a unique incident number format.</t>
  </si>
  <si>
    <t>Each agency should be able to have a unique incident number.</t>
  </si>
  <si>
    <t>The system should create an incident number that is common to all agencies that respond to a cross-referenced incident and use of the common incident number would bring up data from all related events and can be used to enter information to the calls involved.</t>
  </si>
  <si>
    <t>An agency run number that is separate from the incident or case number should be assigned when a unit is assigned to the call.</t>
  </si>
  <si>
    <t>Management Reporting</t>
  </si>
  <si>
    <t>Management reports should be produced on a demand basis, with output to either a display terminal or a printer, or in some cases, by offline or "batch" processing, or made available in PDF.</t>
  </si>
  <si>
    <t>Management reports should be able to be tailored to meet specific needs of each agency.</t>
  </si>
  <si>
    <t>Management reports should be able to be generated on one or more separate computers attached to the on-line CAD system.</t>
  </si>
  <si>
    <t>Each agency or jurisdiction should be able to have a unique set of reports, maintained locally.</t>
  </si>
  <si>
    <t>Management report data should be able to be extracted for use by commercial software to provide reports including, but not limited to:</t>
  </si>
  <si>
    <t>a. Bar charts.</t>
  </si>
  <si>
    <t>b. Pie charts.</t>
  </si>
  <si>
    <t>c. 3-dimensional charts.</t>
  </si>
  <si>
    <t>Additional ad hoc reports should be able to be developed by the user using data base management tools.</t>
  </si>
  <si>
    <t>The following reports are typical of those created by user agencies:</t>
  </si>
  <si>
    <t>a. Total activity breakdown by time, date, day of week, station, beat, post, call type, or agency.</t>
  </si>
  <si>
    <t>b. Activity by unit.</t>
  </si>
  <si>
    <t>c. Analyses of call queuing (wait times in communications).</t>
  </si>
  <si>
    <t>d. Call taker activity analysis, which must include ability to filter calls based on role the employee had in processing (entering, initial dispatching or other call benchmarks).</t>
  </si>
  <si>
    <t>e. Dispatcher activity analysis.</t>
  </si>
  <si>
    <t>f. Unit response time analysis.</t>
  </si>
  <si>
    <t>g. Premise hazards and warning information.</t>
  </si>
  <si>
    <t>h. Commonplace file printout.</t>
  </si>
  <si>
    <t>i. Report of overridden locations (geo-file exceptions).</t>
  </si>
  <si>
    <t>j. Activity summary by personnel.</t>
  </si>
  <si>
    <t xml:space="preserve">k. Activity analysis by station.  </t>
  </si>
  <si>
    <t>l. Activity analysis by unit.</t>
  </si>
  <si>
    <t>m. System response time analysis.</t>
  </si>
  <si>
    <t>n. Call source reports.</t>
  </si>
  <si>
    <t>o. Transport from or transport to.</t>
  </si>
  <si>
    <t>p. Cancelled calls reports.</t>
  </si>
  <si>
    <t>q. Out of service analysis.</t>
  </si>
  <si>
    <t>r. Calls taken and calls entered by call-taker.</t>
  </si>
  <si>
    <t>Map Operations</t>
  </si>
  <si>
    <t>Map displays should be available at all call taker and dispatch workstations.</t>
  </si>
  <si>
    <t>Map displays should require a dedicated display for operation.</t>
  </si>
  <si>
    <t>Map displays should not require a separate computer.</t>
  </si>
  <si>
    <t>Map operations should be local within each workstation.</t>
  </si>
  <si>
    <t>Map data update should be controlled from a common workstation or server.</t>
  </si>
  <si>
    <t>The map display should support:</t>
  </si>
  <si>
    <t>a. Zoom by mouse action.</t>
  </si>
  <si>
    <t>b. Zoom by keyboard action.</t>
  </si>
  <si>
    <t>c. Move by mouse action.</t>
  </si>
  <si>
    <t>d. Move by keyboard action.</t>
  </si>
  <si>
    <t>Map display should provide identification of individual addresses by pointing with the mouse.</t>
  </si>
  <si>
    <t>Selection of map layers for display should be available.</t>
  </si>
  <si>
    <t>Map movement should be continuous and not require redraw.</t>
  </si>
  <si>
    <t>Users should be able to freeze movement of the map to a specific incident.</t>
  </si>
  <si>
    <t>The above actions should complete within ½ second following request.</t>
  </si>
  <si>
    <t>Unit and incident icons and associated label information should still be visible when map is fully zoomed out.</t>
  </si>
  <si>
    <t>Unit and incident icons, as well as associated label information should appear or disappear at individual agency-specified zoom levels.</t>
  </si>
  <si>
    <t>It should be possible to retain an overview map of entire jurisdiction at all times.</t>
  </si>
  <si>
    <t>Overview map should identify current display area of detail map.</t>
  </si>
  <si>
    <t>Detail map should be controllable (zoom, move) from overview map.</t>
  </si>
  <si>
    <t>The map display should support the following CAD activity:</t>
  </si>
  <si>
    <t>a. Display pending incidents.</t>
  </si>
  <si>
    <t>b. Display active incidents.</t>
  </si>
  <si>
    <t>c. Display available units if AVL-equipped.</t>
  </si>
  <si>
    <t>d. Display units assigned to incidents.</t>
  </si>
  <si>
    <t>e. Display units at location other than assigned incident.</t>
  </si>
  <si>
    <t>f. Display unit status.</t>
  </si>
  <si>
    <t>g. Center on verified address prior to incident entry.</t>
  </si>
  <si>
    <t>h. Center on incident location upon entry.</t>
  </si>
  <si>
    <t>i. Center on incident upon selection for dispatch.</t>
  </si>
  <si>
    <t>j. Center on any requested incident.</t>
  </si>
  <si>
    <t>k. Support the entry of information regarding street closures.</t>
  </si>
  <si>
    <t>l. Support the ability to inquire about any street closures within a defined radius of an incident location.</t>
  </si>
  <si>
    <t>m. Center on and follow a specified unit.</t>
  </si>
  <si>
    <t>Multiple unit identifiers assigned to a common incident should not overlap on map.</t>
  </si>
  <si>
    <t>Incident history display should be available as a map request.</t>
  </si>
  <si>
    <t>GIS-provided layers (e.g., building footprints, fire hydrants, response areas) should be supported by map display.</t>
  </si>
  <si>
    <t>Raster images (e.g. photos, floor plans) should be available for specific locations by operator request and viewable by MDC as well as dispatch consoles.</t>
  </si>
  <si>
    <t>The system should support geofencing functionality on an incident, address, or street intersection and display that information on CAD/mobile terminals.</t>
  </si>
  <si>
    <t>The system should be able to access incident record from mapping screen.</t>
  </si>
  <si>
    <t>The map should center on geo-verification during incident entry with the ability to easily turn function off or on if desired.</t>
  </si>
  <si>
    <t>Any map view function should also be executable through a command line function.</t>
  </si>
  <si>
    <t>The map should be able to automatically recommend a coverage perimeter around an event for field units to cover.</t>
  </si>
  <si>
    <t>Markers should be able to be placed on the map and removed at a later time.</t>
  </si>
  <si>
    <t>Travel polygons or similar should be displayed for each unit and overlayed on the map display to show response times in drive-time rather than as-the-crow-flies.</t>
  </si>
  <si>
    <t>Messaging</t>
  </si>
  <si>
    <t>Internal text-based messages should be able to be sent to and from any workstation or terminal.  This includes:</t>
  </si>
  <si>
    <t>a. Workstation or terminal identifier.</t>
  </si>
  <si>
    <t>b. Predefined group identifier.</t>
  </si>
  <si>
    <t>c. Operator identifier, even if the operator is not currently logged on in the CAD system.</t>
  </si>
  <si>
    <t>d. Dispatcher’s area of control.</t>
  </si>
  <si>
    <t>e. MDC-equipped unit identifier.</t>
  </si>
  <si>
    <t>f. Combinations of the above.</t>
  </si>
  <si>
    <t>Messages should be able to be sent as “routine,” with the information queued to the receiving workstation.</t>
  </si>
  <si>
    <t>Messages should be able to be sent as “urgent,” with the information immediately displayed at the receiving workstation.</t>
  </si>
  <si>
    <t>Messages should be easily reviewed.  Users can be limited to which messages can be reviewed based on agency or area of control.</t>
  </si>
  <si>
    <t>The system should have the capability of distributing a message or notification to a group of users by SMS, MMS, pager, e-mail, or fax.</t>
  </si>
  <si>
    <t>The system should allow the user to add more information and/or include previously seen messages (i.e. Conversation Threading) when routing a received message to another workstation.</t>
  </si>
  <si>
    <t>The user should be able to send a message that requires an acknowledgement.</t>
  </si>
  <si>
    <t>Messaging should be sent using either the command line or another window/form.</t>
  </si>
  <si>
    <t>Users should be able to insert message text into an incident’s text and it be obvious that the input came from a message and be displayed in its entirety.</t>
  </si>
  <si>
    <t xml:space="preserve">Messages displayed in response to local or remote inquiries should be displayed to the operator using a method to allow rapid and understandable review.  </t>
  </si>
  <si>
    <t>The system should support the ability to:</t>
  </si>
  <si>
    <t>a. Page forward to next page.</t>
  </si>
  <si>
    <t>b. Page backward to previous page.</t>
  </si>
  <si>
    <t>c. Scroll upwards or downwards by single line.</t>
  </si>
  <si>
    <t>d. Scroll upwards or downwards via scroll bars.</t>
  </si>
  <si>
    <t>e. Go directly to first page of message.</t>
  </si>
  <si>
    <t>f. Go directly to last page of message.</t>
  </si>
  <si>
    <t>At least 10 lines of message text should be able to be displayed at a single time.</t>
  </si>
  <si>
    <t>The number of displayed lines should be able to be adjusted by the individual terminal operator.</t>
  </si>
  <si>
    <t>Any message displayed should be able to be permanently attached to an incident or unit history record while restricting view of the information from users without proper authorization.</t>
  </si>
  <si>
    <t>Any message should be able to be forwarded to:</t>
  </si>
  <si>
    <t>b. Operator identifier.</t>
  </si>
  <si>
    <t>c. Dispatcher’s area of control.</t>
  </si>
  <si>
    <t>Messages should be able to be saved and recalled at a later time.</t>
  </si>
  <si>
    <t>Unit and incident history displays should support hypertext “links” to allow easy access to related unit or incident information.</t>
  </si>
  <si>
    <t>Multiple message windows should be able to be displayed at one time.</t>
  </si>
  <si>
    <t xml:space="preserve">The operator should be able to print the contents of the terminal screen at any time by function key request.  </t>
  </si>
  <si>
    <t>The user should be able to print to a designated network printer or PDF.</t>
  </si>
  <si>
    <t>high</t>
  </si>
  <si>
    <t>An entire data base response should be able to be printed by a single request, regardless of the page currently displayed.</t>
  </si>
  <si>
    <t>A message should be printable.</t>
  </si>
  <si>
    <t>The system should support logging of all point-to-point messages, including MDC messages.</t>
  </si>
  <si>
    <t>The system should allow for searches of messaging using multiple criteria (e.g., sending personnel ID, sending/receiving unit number, sending/receiving terminal name, etc.)</t>
  </si>
  <si>
    <t xml:space="preserve"> The system should provide capability to review selected logged messages online.</t>
  </si>
  <si>
    <t>The system should be able to archive logged messages to removable media.</t>
  </si>
  <si>
    <t>There should be the capability to search logged messages on removable media.</t>
  </si>
  <si>
    <t>The system should support an audit log of each transaction performed, including date, time, and user ID of person performing transaction.</t>
  </si>
  <si>
    <t>Users should be able to easily review previously received and sent messages they were involved with, while supervisors may have the ability to query or view all sent messages.</t>
  </si>
  <si>
    <t>Messages should be set up to be delivered at a specified time at a specified console.</t>
  </si>
  <si>
    <t>This feature should be configured as a permanent reminder or a one-time occurrence.</t>
  </si>
  <si>
    <t>Mobile Data System</t>
  </si>
  <si>
    <t>The system should support the use of multiple mobile network connections on mobile clients, including Android and iOS.</t>
  </si>
  <si>
    <t>System should allow, at a minimum, the following common status changes to be performed by a single function key or by using touch screen: Enroute, On-Screen, Patient Contact, Avaialbe-On-Scene, Availabe-On_Radio, Transport Start (beginning mileage-this may be required by some agencies), Transport Complete (ending mileage-this may be required by some agencies), Available-In_Quarters or at post, Emergency, Cleared from Call, and Available at Specific Location.</t>
  </si>
  <si>
    <t xml:space="preserve">The system should automatically send call and location information to MDC when unit is dispatched.  </t>
  </si>
  <si>
    <t>The system should provide turn by turn routing with voice commands.</t>
  </si>
  <si>
    <t>The system should allow unit to perform standard CAD inquiries. The list should at least include the following:</t>
  </si>
  <si>
    <t>a. Query Name-local databases.</t>
  </si>
  <si>
    <t>b. Query Property (includes firearms)-local databases.</t>
  </si>
  <si>
    <t>c. Query Vehicle-local databases.</t>
  </si>
  <si>
    <t>d. Boat-BQ.</t>
  </si>
  <si>
    <t>e. Driver's license-DQ.</t>
  </si>
  <si>
    <t>f. Property-QA,QG.</t>
  </si>
  <si>
    <t>g. Out of state vehicle registration.</t>
  </si>
  <si>
    <t>h. Wanted Person.</t>
  </si>
  <si>
    <t>Units should be able to send and receive information from multiple databases with one inquiry.  This includes location and history information that is stored in multiple databases.</t>
  </si>
  <si>
    <t xml:space="preserve">The system should support/development of new transaction forms.   </t>
  </si>
  <si>
    <t>Polling time for AVL should be configurable.</t>
  </si>
  <si>
    <t xml:space="preserve">Polling time should be based on at least the following: </t>
  </si>
  <si>
    <t>a. Unit Status.</t>
  </si>
  <si>
    <t>c. Unit speed.</t>
  </si>
  <si>
    <t>d. Distance moved.</t>
  </si>
  <si>
    <t>e. Unit type.</t>
  </si>
  <si>
    <t xml:space="preserve">f. Agency unit assigned to. </t>
  </si>
  <si>
    <t>g. Time of day.</t>
  </si>
  <si>
    <t>h. Day of week.</t>
  </si>
  <si>
    <t>i. GPS Coordinates</t>
  </si>
  <si>
    <t>j. Any combination of the above items.</t>
  </si>
  <si>
    <t>The dispatcher should receive notification of status changes.  This includes logging off and on.</t>
  </si>
  <si>
    <t>System should support connections through a mobile LTE/GPS enabled router system (e.g. “Cradlepoint”)</t>
  </si>
  <si>
    <t>The system should support full NCIC interface.</t>
  </si>
  <si>
    <t>MDC consoles should support, but not require, touch-screen functionality.</t>
  </si>
  <si>
    <t>The system should provide a dashboard consisting of a customizable GUI on home screen.</t>
  </si>
  <si>
    <t>Shortcuts available to see other agency activity (e.g., F1 to show Sheriff dispatch groups, F2 to show WPD, etc.) should be available.</t>
  </si>
  <si>
    <t>Turn by turn routing should be available for assigned call using Google Maps or similar.</t>
  </si>
  <si>
    <t>The system should support audio and visual queues for updated status or call information.</t>
  </si>
  <si>
    <t>The system should support Incident display updates dynamically on screen.</t>
  </si>
  <si>
    <t>Unit capabilities should be able to be updated by field units.</t>
  </si>
  <si>
    <t>The system should have the ability to add dispositions to calls.</t>
  </si>
  <si>
    <t>The system should have the ability to add notes to calls.</t>
  </si>
  <si>
    <t>The system should have the ability to add NCIC information to calls and restrict to LE/Dispatch only.</t>
  </si>
  <si>
    <t>Cases should automatically feed to RMS when closed.</t>
  </si>
  <si>
    <t>MDCs should be capable of following hyperlinks provided from dispatch or other field personnel.</t>
  </si>
  <si>
    <t>Other agencies should be viewable on the mapping screen.</t>
  </si>
  <si>
    <t>Information displayed in call remarks is sortable by at least the following:</t>
  </si>
  <si>
    <t>a. Call taker inputting the call.</t>
  </si>
  <si>
    <t>b. Entry time.</t>
  </si>
  <si>
    <t>The display of active and holding calls should dynamically refresh.</t>
  </si>
  <si>
    <t>Information from dispatch should auto-fill into officer report forms.</t>
  </si>
  <si>
    <t>Monthly data should be available for cross-beat or cross-jurisdiction responses.</t>
  </si>
  <si>
    <t>The system should provide Graphical pull on suspect data.</t>
  </si>
  <si>
    <t>The system should have the ability to add photos from field to call information.</t>
  </si>
  <si>
    <t>Location history should be viewable from MDC.</t>
  </si>
  <si>
    <t>MDC incident displays should show the ZIP code for the incident location.</t>
  </si>
  <si>
    <t>MDC incident displays should show the ZIP code for the transport destination.</t>
  </si>
  <si>
    <t>Multiple Agencies</t>
  </si>
  <si>
    <t>For both present requirements and future flexibility, the system should support multiple agencies and jurisdictions.</t>
  </si>
  <si>
    <t>The system should accommodate the following facilities:</t>
  </si>
  <si>
    <t>a. Duplicate street names, distinguished by city name.  User should be able to easily identify the city designation.</t>
  </si>
  <si>
    <t>b. Independent incident numbering systems by jurisdiction.</t>
  </si>
  <si>
    <t>c. Summary and management reporting by jurisdiction.</t>
  </si>
  <si>
    <t>d. The system should allow system administrator to configure the display order of duplicate street names by city.</t>
  </si>
  <si>
    <t>Multiple Site Access</t>
  </si>
  <si>
    <t>System should be capable of supporting a mobile command vehicle site with at least 4 workstations</t>
  </si>
  <si>
    <t>Multiple dispatch sites should be supported by the CAD system.</t>
  </si>
  <si>
    <t>Multiple sites should dynamically share all CAD incident and status information displays at all times.</t>
  </si>
  <si>
    <t>CAD incidents should be able to be entered at one site to be dispatched at another.</t>
  </si>
  <si>
    <t>Units from one site should be able to be assigned to incidents at other sites.</t>
  </si>
  <si>
    <t>In case of communication failure between remote sites, each should continue CAD operation normally.</t>
  </si>
  <si>
    <t>Upon restoration of service, all status and historical information should be automatically resynchronized between the sites.</t>
  </si>
  <si>
    <t>Multiple Types of Service</t>
  </si>
  <si>
    <t>The call taker should be able to enter a single call for service, specifying multiple types of service.</t>
  </si>
  <si>
    <t>The types of services to be supported should include but not be limited to emergency medical service, fire, and law enforcement.</t>
  </si>
  <si>
    <t>Certain incident types should automatically generate the appropriate multiple types of service responses.</t>
  </si>
  <si>
    <t>This process should not require separate actions for each type of service.</t>
  </si>
  <si>
    <t>Any supplementary information that any call taker adds to any incident entered in this fashion should be automatically added to each related incident.</t>
  </si>
  <si>
    <t>The call taker or dispatcher should have the ability to alter the response by adding or deleting to the type(s) of agencies responding to the incident.</t>
  </si>
  <si>
    <t>The system should permit the entry of unit response times.  The times should indicate that times were not CAD generated.</t>
  </si>
  <si>
    <t>NG911 Interface</t>
  </si>
  <si>
    <t>CAD records should be created when an NG911 call is answered.</t>
  </si>
  <si>
    <t>The CAD system should be able to determine location of wireless NG911 caller if phase 2 information is provided (reverse geo-coding).</t>
  </si>
  <si>
    <t>Information from NG911 (calling number and service address) should appear automatically on the incident entry screen and map after rolling into CAD.</t>
  </si>
  <si>
    <t>The NG911 location should be able to be utilized as the incident location without specific operator action, unless manually overridden.</t>
  </si>
  <si>
    <t>It should be possible to use the NG911 information as the incident or the calling party’s location.</t>
  </si>
  <si>
    <t xml:space="preserve">The system should automatically display an incident entry form upon answering an NG911 call.  </t>
  </si>
  <si>
    <t>The system should automatically add the following telephone time stamps into incident history:</t>
  </si>
  <si>
    <t>a. Ring start.</t>
  </si>
  <si>
    <t>b. Call Answer.</t>
  </si>
  <si>
    <t>c. Call Hold.</t>
  </si>
  <si>
    <t>d. Call Transfer.</t>
  </si>
  <si>
    <t>e. Call Complete.</t>
  </si>
  <si>
    <t>f. The stamps will include the dispatcher name, ID and terminal name that performed each function.</t>
  </si>
  <si>
    <t>ALI information, once available on the phone system, should be able to port into CAD in a timely manner.</t>
  </si>
  <si>
    <t xml:space="preserve">Text, photos, and videos received by native application functionality or NG911 should be automatically saved to the event. </t>
  </si>
  <si>
    <t>Premise and Hazard Information</t>
  </si>
  <si>
    <t>The system should support a file of premise or hazard information by location such as threats against public safety officials, hazardous substances stored, locations of people with special needs (sick, disabled, etc.)and other related concerns through a geo-fencing or similar feature.</t>
  </si>
  <si>
    <t>The hazard or premise information should be capable of prompting the call-taker to ask clarifying questions.</t>
  </si>
  <si>
    <t>A permanent notification of hazard information should be recorded in the incident history.</t>
  </si>
  <si>
    <t>The actual text of the hazard record should automatically display and be stored in the incident history record based on type of hazards without further action from call taker or dispatcher.</t>
  </si>
  <si>
    <t>The system should store information in the incident history if the warning was viewed or not.</t>
  </si>
  <si>
    <t>A hazard should be able to be entered for exact match only or for an area lookup. The system should allow hazard or premise records to be entered for intersections.</t>
  </si>
  <si>
    <t>The radius of the area to be searched should be specified by individual hazard record.</t>
  </si>
  <si>
    <t>Hazard file records should have a purge cycle, which prevents access after a preset time interval.</t>
  </si>
  <si>
    <t>There should be the option to retain or delete records that cease display after purge period occurs.</t>
  </si>
  <si>
    <t>Upon record expiration, records should be retained for manual re-activation or deletion.</t>
  </si>
  <si>
    <t>Prior to record expiration a notification should be sent to check the current status of the information.</t>
  </si>
  <si>
    <t>Multiple hazard information entries should be deleted from the system at once.</t>
  </si>
  <si>
    <t>Hazard file records should be able to be entered for permanent retention.</t>
  </si>
  <si>
    <t>Multiple hazard records should be entered for a single location.</t>
  </si>
  <si>
    <t>The dispatcher should be able to display all hazard data at any incident or location.</t>
  </si>
  <si>
    <t>The dispatcher should be able to display all applicable hazards in an area around incident or location.</t>
  </si>
  <si>
    <t>The dispatcher should be able to display hazards only of a specified type or category.</t>
  </si>
  <si>
    <t>The warning indicator to dispatcher should be unique and highly noticeable.</t>
  </si>
  <si>
    <t>Entered hazard warnings should be viewable from MDCs.</t>
  </si>
  <si>
    <t>Location information displayed for event should be exportable as a printed file and displayed on unit MDCs when assigned to call or area of hazard.</t>
  </si>
  <si>
    <t>Information should be sent to MDCs with a visual cue that certain conditions are met (e.g., an alert to notify units that radio traffic is to be limited to emergencies only.)</t>
  </si>
  <si>
    <t>Prior Incident Information</t>
  </si>
  <si>
    <t>Prior incident activity at a new incident's location should be able to be automatically displayed.</t>
  </si>
  <si>
    <t>Prior incident recording should not require operator action.</t>
  </si>
  <si>
    <t>A warning should be displayed for recent prior incidents.</t>
  </si>
  <si>
    <t>Detailed prior incident information should be accessible by function key and/or mouse action.</t>
  </si>
  <si>
    <t>ProQA</t>
  </si>
  <si>
    <t>The system should be capable of integrating ProQA Paramount or any future versions.</t>
  </si>
  <si>
    <t>The information recorded by ProQA should be automatically included and entered into the incident information.</t>
  </si>
  <si>
    <t>ProQA should be able to be accessed after incident entry with a single key stroke.</t>
  </si>
  <si>
    <t>The original incident type should have the ability to be changed by using ProQA.</t>
  </si>
  <si>
    <t>The dispatcher/call-taker should be able to enter an incident prior to starting the use of ProQA.</t>
  </si>
  <si>
    <t>The ProQA data should be available to export to the AQUA Ascent or any future versions.</t>
  </si>
  <si>
    <t>The interface/integration should support multiple transfers of information from ProQA to CAD at required intervals.</t>
  </si>
  <si>
    <t>ProQA information details should be able to be sent to a printer.</t>
  </si>
  <si>
    <t>Pursuit Entry</t>
  </si>
  <si>
    <t>Unit starting pursuit should be entered via single command defining:</t>
  </si>
  <si>
    <t>b. Location.</t>
  </si>
  <si>
    <t>Pursuit locations should not be immediately verified against geographic file to avoid entry delays but verification should be done at a later point after resolution.</t>
  </si>
  <si>
    <t>Subsequent pursuit updates should be able to be entered as new information without reentering commands, opening windows or other operator action or delays.</t>
  </si>
  <si>
    <t>Multiple operators should be able to enter pursuit information.</t>
  </si>
  <si>
    <t>Other dispatchers should be able to view the pursuit event in a dynamic display.</t>
  </si>
  <si>
    <t>Record Keeping Requirements</t>
  </si>
  <si>
    <t>The system should keep time stamped records of all incidents passing through the dispatch process.  These records should contain:</t>
  </si>
  <si>
    <t>b. Case number(s).</t>
  </si>
  <si>
    <t>c. All locations the incident was assigned to.</t>
  </si>
  <si>
    <t>d. Incident location.</t>
  </si>
  <si>
    <t>e. Initial and final incident type.</t>
  </si>
  <si>
    <t>f. Final disposition.</t>
  </si>
  <si>
    <t>g. Callback number for all callers.</t>
  </si>
  <si>
    <t>h. Address of all callers.</t>
  </si>
  <si>
    <t>i. Latitude/Longitude of wireless callers.</t>
  </si>
  <si>
    <t>j. Name of all callers.</t>
  </si>
  <si>
    <t>k. Time of initiation (time of phone call).</t>
  </si>
  <si>
    <t>l. Time of incident entry.</t>
  </si>
  <si>
    <t>m. Officer Notes.</t>
  </si>
  <si>
    <t>The system should keep time stamped records for each assigned unit, the time of dispatch and all status changes.</t>
  </si>
  <si>
    <t>The system should keep actual status time in addition to dispatcher-overridden status times.</t>
  </si>
  <si>
    <t>The system should keep all data taken by the call taker.</t>
  </si>
  <si>
    <t>The system should keep all information subsequently added by any operator.</t>
  </si>
  <si>
    <t>The system should keep all name and ID number of personnel in each unit assigned.</t>
  </si>
  <si>
    <t>The system should keep every ID number and assigned terminal of each terminal operator who enters any information or status concerning the incident.</t>
  </si>
  <si>
    <t>The system allows the entry of an unlimited amount of supplementary data about an incident.</t>
  </si>
  <si>
    <t xml:space="preserve">A permanent audit trail should be maintained for all information recorded with an incident, whether or not that information is later modified or deleted.  </t>
  </si>
  <si>
    <t>The system should have capability to display a historic "snap shot" of resources.  For example, a user can enter a command to see the status of units or events in the past.</t>
  </si>
  <si>
    <t>The system should be able to provide said data for a specified and modifiable time period.</t>
  </si>
  <si>
    <t xml:space="preserve">The system should maintain all activity by unit identifier.  </t>
  </si>
  <si>
    <t>The system should be able to display a complete sequence of unit activity for any selected shift or time period, regardless of whether such activity was associated with an incident.</t>
  </si>
  <si>
    <t>The assigned incident detailed history display should be directly accessible from the associated call assignments in the incident history display via browser-style hyperlink mouse action.</t>
  </si>
  <si>
    <t xml:space="preserve">The system should support court ordered expungement functions to redact or remove elements of the event or prevent dissemination of a sealed event according to user permissions. </t>
  </si>
  <si>
    <t>Remote Access</t>
  </si>
  <si>
    <t>Remote WAN-based workstations should be able to operate as full CAD call taker or dispatch workstations.</t>
  </si>
  <si>
    <t>Remote workstations on low-speed lines should be able to enter calls, verify addresses, assign units and update unit status.</t>
  </si>
  <si>
    <t>Modern browser software should be supported for incident and unit history inquiries.</t>
  </si>
  <si>
    <t>Modern browser software should be supported for dynamic CAD status displays.</t>
  </si>
  <si>
    <t>At least 45 additional remote workstations outside of the main and backup site should be able to access the system as fully operation workstations.</t>
  </si>
  <si>
    <t>Response Area Definition</t>
  </si>
  <si>
    <t>Multiple unit response area (beat/station/post as applicable) definitions should be able to be defined for the same geographic area.</t>
  </si>
  <si>
    <t>The response area definition pattern to be used should be able to be requested by individual dispatch control area.</t>
  </si>
  <si>
    <t>The response area definition pattern to be used should be able to be requested agency-wide.</t>
  </si>
  <si>
    <t>The response should be dynamic based on available units or interim post fills.</t>
  </si>
  <si>
    <t>The system should be capable of supporting multiple response plan patterns that can be switched with a single command.</t>
  </si>
  <si>
    <t>System should support the ability to build smart response plans with "if" and "then" statements through geo-fencing.</t>
  </si>
  <si>
    <t>Security</t>
  </si>
  <si>
    <t>Operator sign-on should support the entry of both an operator identification code and a secure password.  If available, biometric logon functionality would be preferred.</t>
  </si>
  <si>
    <t>The password should not be displayed when entered.</t>
  </si>
  <si>
    <t>Workstation should be disabled after a preset number of allowable retries.</t>
  </si>
  <si>
    <t xml:space="preserve">Transaction security should be able to be controlled by terminal type, location, and/or user role </t>
  </si>
  <si>
    <t>The system should not display password as a visible field anywhere in system.</t>
  </si>
  <si>
    <t>The system should support the ability to assign expiration dates for passwords.</t>
  </si>
  <si>
    <t>The system should support assigning security access by module.</t>
  </si>
  <si>
    <t>The system should support assigning security access by function (e.g., insert, modify, delete, read-only) within modules.</t>
  </si>
  <si>
    <t>System should allow for role based access via AD integration (if onsite) and via SAML if cloud hosted.</t>
  </si>
  <si>
    <t>The system should record unsuccessful log-on attempts and automatically notify system administrator.</t>
  </si>
  <si>
    <t>The system should support the ability of system administrator to remotely log-off users from any device or workstation.</t>
  </si>
  <si>
    <t>The system should support ability of user to remotely log self off of any workstation.</t>
  </si>
  <si>
    <t>Data Exchange.</t>
  </si>
  <si>
    <t xml:space="preserve">The proposed system should be capable of providing data in XML format.  </t>
  </si>
  <si>
    <t>If Web Based - Application should be written in the latest languages (HTML5) and does not require Java, Adobe Reader, or Flash (vulnerable 3rd party apps).</t>
  </si>
  <si>
    <t xml:space="preserve">System should be able to be backed up without being taken offline.  </t>
  </si>
  <si>
    <t>Application should transfer data using secure protocols (e.g. SFTP).</t>
  </si>
  <si>
    <t>System should work with major antivirus and endpoint detection and response systems in place.</t>
  </si>
  <si>
    <t>Software should be able to be supported on the latest current technology standards and future/modern OS releases (within the OS vendor’s window of support).  System stays up to date with modern software updates such ach the Windows OS and SQL versioning, staying current with the latest version.</t>
  </si>
  <si>
    <t>Application should be centrally managed:</t>
  </si>
  <si>
    <t>a.  System should send updates to the application on the workstations.</t>
  </si>
  <si>
    <t>b.  Operating systems (workstation and servers) should be able to be updated regularly with OS vendor schedule.</t>
  </si>
  <si>
    <t>Workstation and servers should be able to be managed through group policy.</t>
  </si>
  <si>
    <t>Workstation and servers should be configured to be a domain member.</t>
  </si>
  <si>
    <t>If thick client – application should be able to be deployed with minimal configuration needs, fully packaged in a .MSI or other sustainable deployment method.</t>
  </si>
  <si>
    <t>Status Keeping Functions</t>
  </si>
  <si>
    <t>Unit status changes should be able to be entered as keyboard transactions, specifying new status and one or more units.</t>
  </si>
  <si>
    <t>Unit status changes should be able to be applied to all applicable units on an incident without specifying each unit.</t>
  </si>
  <si>
    <t>The display of unit status will include at least the following:</t>
  </si>
  <si>
    <t>b. Time of last status change.</t>
  </si>
  <si>
    <t>c. Unit location.</t>
  </si>
  <si>
    <t>d. Location unit is enroute to.</t>
  </si>
  <si>
    <t>e. Incident/Agency number.</t>
  </si>
  <si>
    <t>f. Agency/Dispatch group unit is assigned to.</t>
  </si>
  <si>
    <t>g. Incident type.</t>
  </si>
  <si>
    <t>The fields displayed should be configurable by system administrator.</t>
  </si>
  <si>
    <t>Unit status change should be able to be entered by mouse action.</t>
  </si>
  <si>
    <t>Unit status changes should not require the display of incident record.</t>
  </si>
  <si>
    <t>Comments should be able to be added to any unit status change, and should be recorded with the incident's and unit's permanent record.</t>
  </si>
  <si>
    <t>The primary unit identifier should be able to be entered prior to or following the status code for keyboard entries.</t>
  </si>
  <si>
    <t>Previous status change commands as entered at the workstation should be able to be displayed for review, correction and re-entry.</t>
  </si>
  <si>
    <t>Status history which should be maintained for each unit includes:</t>
  </si>
  <si>
    <t>a. All unit status changes.</t>
  </si>
  <si>
    <t>b. Times of all unit status changes, recorded to the nearest second.</t>
  </si>
  <si>
    <t>c. Personnel numbers for each unit assigned.</t>
  </si>
  <si>
    <t>d. Personnel names for each unit assigned.</t>
  </si>
  <si>
    <t>e. Terminal identifier making each status change.</t>
  </si>
  <si>
    <t>f. Operator identifier making each status change.</t>
  </si>
  <si>
    <t>Status change times should be able to be manually overridden by the dispatcher, where this capability should be able to be activated or deactivated by the system administrator.</t>
  </si>
  <si>
    <t>Actual status change times should be recorded regardless of time override by dispatcher.</t>
  </si>
  <si>
    <t>The system should support the following incident control and unit status command functions:</t>
  </si>
  <si>
    <t>a. Dispatch one or more logged-on units to an incident.</t>
  </si>
  <si>
    <t>b. Dispatch one or more off-duty units to an incident.</t>
  </si>
  <si>
    <t>c. Assign backup units to an incident.</t>
  </si>
  <si>
    <t>d. Replace one unit with one or more other units.</t>
  </si>
  <si>
    <t>e. Exchange units between events.</t>
  </si>
  <si>
    <t>f. Be able to place a unit in an administrative status, with available or unavailable recommendation status.</t>
  </si>
  <si>
    <t>g. Preempt a unit to service a higher priority call.</t>
  </si>
  <si>
    <t>h. Place one or more units on scene at the same time.</t>
  </si>
  <si>
    <t>i. Place a unit available-on-scene (on scene but available for unit recommendation and assignment).</t>
  </si>
  <si>
    <t>j. Place a unit available on radio or pager.</t>
  </si>
  <si>
    <t xml:space="preserve">k. Place a fire unit into return-to- quarters status (remain assigned to incident).      </t>
  </si>
  <si>
    <t>l. Place a fire unit in available-in-quarters status.</t>
  </si>
  <si>
    <t>m. Place a unit in transporting status.</t>
  </si>
  <si>
    <t>n. Identify when transport status changes.</t>
  </si>
  <si>
    <t>o. Place a unit at patient side (Patient Contact is made).</t>
  </si>
  <si>
    <t>p. Add information to an incident record.</t>
  </si>
  <si>
    <t>q. Add information to a unit's history record, whether available or assigned to an incident.</t>
  </si>
  <si>
    <t>r. Enter pursuit information from several terminals concurrently.</t>
  </si>
  <si>
    <t>s. Clear a unit back into service.</t>
  </si>
  <si>
    <t>t. Change unit location.</t>
  </si>
  <si>
    <t>u. New unit location should be validated against on-line geofiles.</t>
  </si>
  <si>
    <t>v. Reset unit back to incident location without requiring reentry of original location.</t>
  </si>
  <si>
    <t>w. Unit location at traffic stop should be validated against on-line geofiles.</t>
  </si>
  <si>
    <t>x. Initiate a subject stop.</t>
  </si>
  <si>
    <t>y. Indicate that the personnel are out of vehicle and are contacted via hand-held radio or other means.</t>
  </si>
  <si>
    <t>z. Request initial case number for an incident.</t>
  </si>
  <si>
    <t>aa. Request additional case numbers for a single incident.  The system should require the user to assign the case number to a specific unit.</t>
  </si>
  <si>
    <t>bb. Specify a unit timeout warning interval.</t>
  </si>
  <si>
    <t>cc. Change the beat responsibility of a unit.</t>
  </si>
  <si>
    <t>dd. Place a unit on duty and available for dispatch.</t>
  </si>
  <si>
    <t>ee. Enter final disposition or incident type.</t>
  </si>
  <si>
    <t>ff. List all nearby critical hazards.</t>
  </si>
  <si>
    <t>gg. List hospitals and diversion status near incident.</t>
  </si>
  <si>
    <t>hh. If the only unit on an incident is preempted, the incident should be placed back in the pending incident list, with a reference to the unit originally assigned.</t>
  </si>
  <si>
    <t>ii. Where applicable, it should be possible to request a status change for an incident number, resulting in the status change taking place for all assigned units.</t>
  </si>
  <si>
    <t>jj. Update roster of unit regardless of status.</t>
  </si>
  <si>
    <t>Out code commands should have the ability to be used on more that one unit at a time.</t>
  </si>
  <si>
    <t>Supervisory Status Display</t>
  </si>
  <si>
    <t xml:space="preserve">Dynamic status information from one or more dispatch terminals should be able to be displayed at a supervisory terminal position upon request.  </t>
  </si>
  <si>
    <t>Supervisory status displays should show the same warnings and indications, such as unit overdue, incident updated, and so forth, as currently displayed on the responsible dispatch terminal.</t>
  </si>
  <si>
    <t>Supervisory status displays should identify which incidents have been entered but not yet viewed by the responsible dispatcher.</t>
  </si>
  <si>
    <t>Supervisory status displays should identify which dispatchers are currently viewing which pending incidents.</t>
  </si>
  <si>
    <t>System Record Access</t>
  </si>
  <si>
    <t xml:space="preserve">Incident history information should be displayed or printed upon command, based on a search of the file.  </t>
  </si>
  <si>
    <t>It should be possible to search the incident history file via any combination of the following criteria:</t>
  </si>
  <si>
    <t>b. Primary case number.</t>
  </si>
  <si>
    <t>c. Any additional case number(s).</t>
  </si>
  <si>
    <t>d. Date of entry.</t>
  </si>
  <si>
    <t>e. Time range.</t>
  </si>
  <si>
    <t>h. Incident priority.</t>
  </si>
  <si>
    <t>i. Calling party name.</t>
  </si>
  <si>
    <t>j. Calling party address.</t>
  </si>
  <si>
    <t>k. Reporting district.</t>
  </si>
  <si>
    <t>l. Incident beat or quarters, as applicable.</t>
  </si>
  <si>
    <t>m. Dispatch control area.</t>
  </si>
  <si>
    <t>n. Jurisdiction within agency.</t>
  </si>
  <si>
    <t>o. Primary unit assigned.</t>
  </si>
  <si>
    <t>p. Incident disposition.</t>
  </si>
  <si>
    <t>q. Existence of any case number.</t>
  </si>
  <si>
    <t>r. Lack of any case number.</t>
  </si>
  <si>
    <t>s. Call entry workstation identifier.</t>
  </si>
  <si>
    <t>t. Dispatch workstation identifier.</t>
  </si>
  <si>
    <t>u. Call entry operator identification.</t>
  </si>
  <si>
    <t>v. Narrative fuzzy or elastic key word search.</t>
  </si>
  <si>
    <t>w. Dispatch operator identification.</t>
  </si>
  <si>
    <t>Incident history queries should have access pending, active, and closed incidents at the same time using the same format for selection.</t>
  </si>
  <si>
    <t>All prior calls on file at the specified location should be able to be requested for immediate display.</t>
  </si>
  <si>
    <t>All operators who had entered or updated an incident record should be listed as part of the standard incident display by ID.</t>
  </si>
  <si>
    <t>All units who respond to an incident should be listed as part of the standard incident display.</t>
  </si>
  <si>
    <t>All personnel who respond to an incident should be listed as part of the standard incident display.</t>
  </si>
  <si>
    <t>Browser-style hyperlinks should be supported to allow transfer of display between incident details, related incident details, and assigned unit details without requiring new commands.</t>
  </si>
  <si>
    <t>The system should be capable of querying all retained data over the stored three year period.</t>
  </si>
  <si>
    <t>Records should be capable of being accessed without the use of a third party program.</t>
  </si>
  <si>
    <t>The system should still allow for records to be shared with a third party reporting program.</t>
  </si>
  <si>
    <t>Location history and nearby calls should be accessible from event display.</t>
  </si>
  <si>
    <t>All entered call information should be able to be queried by the below:</t>
  </si>
  <si>
    <t>a. Event text or call remarks.</t>
  </si>
  <si>
    <t>b. Benchmarks provided by field units and/or entered by dispatchers.</t>
  </si>
  <si>
    <t>c. Unit ID or employee name is able to be queried for mapping history.</t>
  </si>
  <si>
    <t>d. Vehicle ID and Radio ID are searchable for unit history information.</t>
  </si>
  <si>
    <t>Calls from primary callers and subsequent callers for the same incident should be able to be queried in the same manner.</t>
  </si>
  <si>
    <t>Customized Ad Hoc reports should have the ability to be created to access information.</t>
  </si>
  <si>
    <t>Scheduled standardized or Ad Hoc reports should have the ability to be created and desired results automatically sent to designated email address(es).</t>
  </si>
  <si>
    <t>The system should have "Top 5" reporting availability (Frequent addresses responded to, top ANI results, top caller name information, frequently used call types, etc.).</t>
  </si>
  <si>
    <t>The system should be able to exclude or include self-initiated events when required.</t>
  </si>
  <si>
    <t>The system should allow role-based queries to be run (i.e., showing calls that specified ID used dispatched the call or if they entered the event from a phone call.</t>
  </si>
  <si>
    <t>The system should be capable of searching ProQA information entered into call.</t>
  </si>
  <si>
    <t>Call benchmarks provided by units should be able to be queried.</t>
  </si>
  <si>
    <t>Field unit triage information should be able to be queried.</t>
  </si>
  <si>
    <t>Search criteria fields should be capable of supporting "wildcard" searches to indicate partial information (e.g., "120 N Ma*" will show results at 120 N Main, 120 N Market, or anything starting with 120 N Ma).</t>
  </si>
  <si>
    <t>The system should have the capability of redacting records before printing if needed.</t>
  </si>
  <si>
    <t>Specific incident records should be able to be exported to a "hot sheet" to be viewed by MDCs.</t>
  </si>
  <si>
    <t>The system should be able to use a screen logging capability to show actions taken by the call taker or dispatcher while entering or processing an incident.</t>
  </si>
  <si>
    <t>Patient triages in calls should be searchable via query.</t>
  </si>
  <si>
    <t>System should be capable of storing a record of people who are on call.</t>
  </si>
  <si>
    <t>The system should have the ability to be modified by on-duty staff at any time. Modifications for each person's duties touch each aspect of that unit's responsibilities (e.g., If one person is listed on call for both homicide and robbery, changing his record in one area will change it in both records.)</t>
  </si>
  <si>
    <t>Records should be queried by field staff when needed.</t>
  </si>
  <si>
    <t>Queries in system should include the ability to exclude specific results from fields as well (e.g., excluding self-initiated events from results).</t>
  </si>
  <si>
    <t>Transport destination of patients/prisoners should be searchable.</t>
  </si>
  <si>
    <t>Training</t>
  </si>
  <si>
    <t>System should support remote viewing.</t>
  </si>
  <si>
    <t xml:space="preserve">Training should be made available throughout each fiscal year for onboarding, specializations, refreshers, etc. </t>
  </si>
  <si>
    <t>Transfer of Unit and Incident</t>
  </si>
  <si>
    <t>The control of any on-duty unit should be able to be passed from one dispatch position to another, regardless of unit status.</t>
  </si>
  <si>
    <t>The control of any incident should be able to be transferred from one dispatch position to another, regardless of incident status.</t>
  </si>
  <si>
    <t>If the transfer of an incident occurs at any point, an alert should be sent to both the previously controlling and the newly controlling dispatcher to notify them of the jurisdictional change.</t>
  </si>
  <si>
    <t>A backup dispatcher should be able to assume control of the dispatching of any incident at any time without interrupting the original dispatcher.</t>
  </si>
  <si>
    <t>It should be possible to identify a high-profile or critical incident and automatically passing the control of all other incidents to a different dispatcher.</t>
  </si>
  <si>
    <t>If an active incident is transferred, control of all units assigned to the incident should also be transferred until the completion of the incident, regardless of unit's agency.</t>
  </si>
  <si>
    <t>The dispatcher should be able to assign another dispatcher's unit(s) to any incident.</t>
  </si>
  <si>
    <t>In the above case, current unit status information should be displayed on both the original unit's dispatcher's and the requesting dispatcher's displays.</t>
  </si>
  <si>
    <t xml:space="preserve">The system should allow all incidents within a specified geographical area to be routed to another dispatcher for processing.  </t>
  </si>
  <si>
    <t>The controlling dispatcher should be able to assign and deploy all types of units.</t>
  </si>
  <si>
    <t>The specified geographical area should be easily defined by designating the area on a map or by specifying the included reporting areas and /or map areas.</t>
  </si>
  <si>
    <t>The system should be capable of having hot key commands to transfer events with or without units assigned from one control group to another.</t>
  </si>
  <si>
    <t>Unit Definition and Control</t>
  </si>
  <si>
    <t>Units should be able to be defined with identifiers of up to any number of alphanumeric characters with a maximum determined through system configuration settings.</t>
  </si>
  <si>
    <t>Unit type, shift, station, patrol area or other similar information should not be encoded as part of the structure of the unit identifier.</t>
  </si>
  <si>
    <t>Units should be able to have default (home) beat/station/post assignments, as applicable.</t>
  </si>
  <si>
    <t>Response area, beat, stations, post, etc. assignments should be able to be altered at time of log on or during the unit’s shift.</t>
  </si>
  <si>
    <t>The display of unit information should include radio ID numbers, cell/pager number if applicable, and mobile data terminal ID number.</t>
  </si>
  <si>
    <t>An on-duty unit's recommendation rules should be able to be changed without requiring unit log off.</t>
  </si>
  <si>
    <t>Status changes should be able to specify only partial unit identifiers where no ambiguity exists.</t>
  </si>
  <si>
    <t>The system should allow for status changes to be entered without generating an incident or event and show the unit unavailable for call.</t>
  </si>
  <si>
    <t>A designated on-site system user should be able to create unit icons as needed.</t>
  </si>
  <si>
    <t>Unit Recommendation</t>
  </si>
  <si>
    <t>Unit recommendations shall be based on any combination of the following:</t>
  </si>
  <si>
    <t>a. Incident location.</t>
  </si>
  <si>
    <t>c. Incident priority.</t>
  </si>
  <si>
    <t>d. Incident alarm level.</t>
  </si>
  <si>
    <t>e. Type of unit(s) required.</t>
  </si>
  <si>
    <t>f. Capabilities/equipment required for the incident.</t>
  </si>
  <si>
    <t>g. Personnel skills/equipment required for the incident.</t>
  </si>
  <si>
    <t>h. Number of units required.</t>
  </si>
  <si>
    <t>i. Current unit status.</t>
  </si>
  <si>
    <t>k. Driving distance from call based on AVL and drive time.</t>
  </si>
  <si>
    <t>The suggested unit response plan should be shown when the controlling dispatcher displays the event.</t>
  </si>
  <si>
    <t>System should have capability to determine a suggested route of travel for the unit and provide turn by turn instructions for MDC users.</t>
  </si>
  <si>
    <t>The system should allow for units to be paired, for example the officer in training is paired with a training officer.  When the officer in training is dispatched the system should also send the training officer as a paired unit.</t>
  </si>
  <si>
    <t>The system should recognize that a unit with two officers has the same capabilities as two one-officer cars for specified call types.</t>
  </si>
  <si>
    <t>The system should allow for a unit that has a training officer assigned to it, to recognize that the unit does not have the capability of a two-officer unit.</t>
  </si>
  <si>
    <t>The dispatcher should be able to override CAD recommended units at any time.</t>
  </si>
  <si>
    <t>Unit recommendation should be included in the incident information.</t>
  </si>
  <si>
    <t>The dispatcher should receive an AVL recommendation or a recommendation based on beat, station order, or agency defined method.  The recommendation displayed is determined by the agency.</t>
  </si>
  <si>
    <t>System should have capability to recommend specific apparatus to designated locations.</t>
  </si>
  <si>
    <t>Unit recommendation override should be able to be done via the keyboard.</t>
  </si>
  <si>
    <t>Unit recommendation override should be able to be done with the mouse.</t>
  </si>
  <si>
    <t xml:space="preserve">Unit recommendation criteria should be modifiable on-line at any time.  </t>
  </si>
  <si>
    <t>The system should log the user name, date, time when criteria was changed.  The ability to change criteria is determined by access provided to specific user.</t>
  </si>
  <si>
    <t>A unit's type should be able to be changed during its shift, with appropriate change to unit recommendation (e.g. from one-man to two-man unit).</t>
  </si>
  <si>
    <t>A unit's capabilities should be able to be changed during its shift, with appropriate change to unit recommendation (e.g. hazmat capable).</t>
  </si>
  <si>
    <t>A unit’s staffing and skills should be able to be changed during its shift, with appropriate change to unit recommendation (e.g. EMT assigned).</t>
  </si>
  <si>
    <t>The display of recommended units should have the ability to be configured to list units by type, station, or proximity to incident based on the agency responding.</t>
  </si>
  <si>
    <t xml:space="preserve">The system should make recommendations for additional units when type, department, or specific unit requests additional units.  </t>
  </si>
  <si>
    <t>The system should notify the dispatcher when not dispatching recommended units.  The information will be archived.</t>
  </si>
  <si>
    <t xml:space="preserve">The system should monitor available resources and make recommendations to dispatcher where available resources should be moved.  The recommendations should be based on day, time, unit capability, etc.  </t>
  </si>
  <si>
    <t>Units should be able to be logged on-duty by any dispatcher or call-taker.</t>
  </si>
  <si>
    <t>Units should be able to be logged on to a specified assignment area (e.g. beat, station).</t>
  </si>
  <si>
    <t>Officer identifiers should be able to be defined for each logged-on unit.</t>
  </si>
  <si>
    <t>Vehicle identification should be able to be defined at time of individual unit log-on.</t>
  </si>
  <si>
    <t>All of the above information should be able to be changed while unit remains on-duty.</t>
  </si>
  <si>
    <t>Units not currently defined within the system should be able to be logged on-duty and tracked for special assignments.  The unit information will include the date and time of creation, the name and ID number of the person who created the unit, and the terminal the person was using.</t>
  </si>
  <si>
    <t xml:space="preserve">Units should be able to be logged off-duty by the dispatcher.  </t>
  </si>
  <si>
    <t>Units logged off-duty while assigned to incidents should be identified on status monitors and logged-off automatically upon call completion.</t>
  </si>
  <si>
    <t>Recommended units should be able to be dispatched with a single keystroke.</t>
  </si>
  <si>
    <t>Recommended units should be able to be dispatched via the mouse.</t>
  </si>
  <si>
    <t>Recommended units should be able to be altered by the dispatcher.</t>
  </si>
  <si>
    <t>Unit recommendation override should be able to be done via the keyboard.  The override should be included in incident history.</t>
  </si>
  <si>
    <t>Units should be able to be assigned to a pending incident without requesting detailed incident display.</t>
  </si>
  <si>
    <t>There should be no limit to the number of units that can be assigned to a single incident.</t>
  </si>
  <si>
    <t>A response should be able to be balanced for events that require a larger response after being modified (e.g., a dispatcher can bring up a new recommendation for a house fire if a unit has already been dispatched to check smoke inside a house.</t>
  </si>
  <si>
    <t>The new response should be modified to take into account the units already dispatched as part of the recommendation.</t>
  </si>
  <si>
    <t>System should have the ability to alternate the first-recommended unit when located in the same station or post.</t>
  </si>
  <si>
    <t>The system should automatically recommend the required resources on self-initiated incident.  For example, the dispatcher should receive a recommendation when a law enforcement officer conducts a car stop at night.</t>
  </si>
  <si>
    <t>The system should have the ability to show units as cross-staffed when specified and retain the ability until manually removed even if new personnel log on.</t>
  </si>
  <si>
    <t>System logs should display unit recommendations in call information.</t>
  </si>
  <si>
    <t xml:space="preserve">The system should allow for units from multiple agencies to be assigned to the same incident. </t>
  </si>
  <si>
    <t>The system should allow one officer to be assigned multiple radios</t>
  </si>
  <si>
    <t>AVL recommendations should be able to tell when units are at a station and use the same GPS value for any other unit located at the station.</t>
  </si>
  <si>
    <t>AVL recommendations should suggest units from the same control group first, then search outside of the control group for units in the same class.</t>
  </si>
  <si>
    <t>Calls within overlapping response areas should be capable of recommending a mixture of units from different agencies within the same class.</t>
  </si>
  <si>
    <t>User Interface</t>
  </si>
  <si>
    <t>The system's GUI should be configurable by a system administrator or by the user.</t>
  </si>
  <si>
    <t>If configurable by the user, the format should be able to follow the user to each position they log into.</t>
  </si>
  <si>
    <t>The display should be capable of supporting multiple screens of information, preferably one more than required by the CAD program.</t>
  </si>
  <si>
    <t>Windows or input fields are stationary and should display in the same spot each time opened, regardless of how many monitors are installed at workstation.</t>
  </si>
  <si>
    <t>If more data appears on screen, the windows should automatically resize to display all information listed.</t>
  </si>
  <si>
    <t>General Requirements</t>
  </si>
  <si>
    <t xml:space="preserve">The RMS should integrate with the CAD software either natively from the same vendor or through an API. </t>
  </si>
  <si>
    <t>Full integration should include automatic, seamless transfer of critical information between Mobile Computing, CAD, and RMS.</t>
  </si>
  <si>
    <t>Software should bring in  Legacy Data (Person Advisories and Alerts, Property/Evidence Inventory and Chain of Custody, Open/Active Incidents/Arrests, Master Names, Master Vehicles, and Citations)</t>
  </si>
  <si>
    <t>The software should have multi-jurisdictional environment capabilities.</t>
  </si>
  <si>
    <t>The software should have a tabular design, allowing access to multiple layers of the system from the same screen.</t>
  </si>
  <si>
    <t>Software should have the ability for multiple users to be logged onto the system and use the same applications simultaneously.</t>
  </si>
  <si>
    <t>There should be a standardized Windows-compliant, mouse-driven Graphical User Interface (GUI) for all modules.</t>
  </si>
  <si>
    <t>All software modules should have the ability to access the same master name records.</t>
  </si>
  <si>
    <t>Authorized agency staff should be able to modify or adjust commonly altered variables such as codes, tables, report parameters, etc., without the services of a professional programmer.</t>
  </si>
  <si>
    <t>Standard toolbar functionality should include (but not limited to) buttons that allow users to do the following:</t>
  </si>
  <si>
    <t xml:space="preserve">               a. Permission Based access toolbar functions  </t>
  </si>
  <si>
    <t xml:space="preserve">               b. Create new records</t>
  </si>
  <si>
    <t xml:space="preserve">               c. Open existing records</t>
  </si>
  <si>
    <t xml:space="preserve">               d. Save records</t>
  </si>
  <si>
    <t xml:space="preserve">               e. Delete and or Edit  records</t>
  </si>
  <si>
    <t xml:space="preserve">               f. Copy records</t>
  </si>
  <si>
    <t xml:space="preserve">               g. Print records</t>
  </si>
  <si>
    <t xml:space="preserve">               h. Easy access to online help menu</t>
  </si>
  <si>
    <t xml:space="preserve">The software should use standard Windows tab behavior and allow users to open and use multiple (minimum of 20) child windows simultaneously (tiled or cascaded).  </t>
  </si>
  <si>
    <t>System should have a menu bar option that lists all open windows.</t>
  </si>
  <si>
    <t>The software should be able to associate codes to more than one location or panel when the same validation table entries are used in multiple locations.</t>
  </si>
  <si>
    <t>The system should use consistent validation table processing.</t>
  </si>
  <si>
    <t>The system should allow for agency-defined validation tables.</t>
  </si>
  <si>
    <t xml:space="preserve">The system should have ability to assign alternate values to validation set values in order to tie specific data elements to various software functions, including, but not limited to, report generation and data matching with other ORIs and third-party software. </t>
  </si>
  <si>
    <t>All applications should integrate tightly with each other to permit the greatest operator and system efficiency.</t>
  </si>
  <si>
    <t>The software should provide a one-time, single-point system of data entry that allows information to be accessed from other applications.</t>
  </si>
  <si>
    <t>The software should provide a basis, such as a report wizard, for preparing various statistical and analytical reports.</t>
  </si>
  <si>
    <t>The software should allow users to create and store ad-hoc reports.</t>
  </si>
  <si>
    <t>The software should directly output from a data search to a printer upon user request.</t>
  </si>
  <si>
    <t>The software should provide the capability to add unlimited narrative to records, to ensure all critical information is captured.</t>
  </si>
  <si>
    <t>The system administrator should be able to identify the individual who last entered or updated any transaction as well as the date and time of the modification.</t>
  </si>
  <si>
    <t>The software should have the ability to use standard PC word processing applications in modules where needed.</t>
  </si>
  <si>
    <t>The software should track user activity (i.e., the addition, modification, viewing, and deletion of records) and record the following for each incidence of such activity: user name, access type, date, time, record key and device.</t>
  </si>
  <si>
    <t>The RMS software should have the ability to run in a virtual server environment, including both Vmware and Microsoft Hyper-V.</t>
  </si>
  <si>
    <t>The software should provide inquiry capability for all employees based on profile and password security.</t>
  </si>
  <si>
    <t>The software should have UCR and IBR compliance capability.</t>
  </si>
  <si>
    <t>The base RMS software should support:</t>
  </si>
  <si>
    <t>a. Accidents</t>
  </si>
  <si>
    <t>b. Arrests</t>
  </si>
  <si>
    <t>c. Case Management</t>
  </si>
  <si>
    <t>d. Incidents</t>
  </si>
  <si>
    <t>e. Federal Reports (UCR/IBR)</t>
  </si>
  <si>
    <t>f. Geo-Address Verification</t>
  </si>
  <si>
    <t>g. Impounded Vehicles</t>
  </si>
  <si>
    <t>h. Training</t>
  </si>
  <si>
    <t>i. Master Indices Associations</t>
  </si>
  <si>
    <t>j. Master Name Processing</t>
  </si>
  <si>
    <t>k. Personnel/Employee Module</t>
  </si>
  <si>
    <t>l. Property and Evidence Tracking</t>
  </si>
  <si>
    <t>m. Traffic Tickets &amp; Citations</t>
  </si>
  <si>
    <t>n. Wants and Warrants</t>
  </si>
  <si>
    <t>o. Sexual Offender Registry</t>
  </si>
  <si>
    <t>p. Data Analysis/Crime Mapping/Management Reporting</t>
  </si>
  <si>
    <t>q. Field Investigations</t>
  </si>
  <si>
    <t>r. Orders of Protection</t>
  </si>
  <si>
    <t>s. Pawn Shops</t>
  </si>
  <si>
    <t>t. State/NCIC Interface</t>
  </si>
  <si>
    <t>v. Workflow with notifications</t>
  </si>
  <si>
    <t>w. Open API</t>
  </si>
  <si>
    <t>Appearance Options:</t>
  </si>
  <si>
    <t>a. Font Size</t>
  </si>
  <si>
    <t>b. Color Schemes</t>
  </si>
  <si>
    <t>c. Customizable Dashboard if applicable</t>
  </si>
  <si>
    <t>Personnel</t>
  </si>
  <si>
    <t>The system should have the ability to capture an image of the employee within the record, by direct connected digital camera or by uploading from local workstation or any connected media.</t>
  </si>
  <si>
    <t>The system should have the ability to link a personnel record with a personnel record(s) associated with another ORI/Agency.</t>
  </si>
  <si>
    <t>The system should have the ability to enter and maintain the following general personnel information on every employee:</t>
  </si>
  <si>
    <t>a. Employee Full Name</t>
  </si>
  <si>
    <t>b. Employee Address</t>
  </si>
  <si>
    <t>c. Employee Badge and/or ID Number</t>
  </si>
  <si>
    <t>d. Radio Number</t>
  </si>
  <si>
    <t>e. Bureau</t>
  </si>
  <si>
    <t>f. Division</t>
  </si>
  <si>
    <t>g. Section</t>
  </si>
  <si>
    <t>h. Shift</t>
  </si>
  <si>
    <t>i. Team</t>
  </si>
  <si>
    <t>j. Employee Position Number</t>
  </si>
  <si>
    <t xml:space="preserve">k. Employee Payroll ID </t>
  </si>
  <si>
    <t>l. Social Security Number – security applied/(Encryption  and masking)</t>
  </si>
  <si>
    <t>m. Multiple Contact Phone Numbers</t>
  </si>
  <si>
    <t>n. Department Number and Extension</t>
  </si>
  <si>
    <t>o. Notes Field (free form text)</t>
  </si>
  <si>
    <t>a. Race</t>
  </si>
  <si>
    <t>b. Sex</t>
  </si>
  <si>
    <t>c. Date of Birth</t>
  </si>
  <si>
    <t>d. Ethnicity</t>
  </si>
  <si>
    <t>e. Marital Status</t>
  </si>
  <si>
    <t>a. Active Directory ID</t>
  </si>
  <si>
    <t>b. Current Rank</t>
  </si>
  <si>
    <t>c. Rank History with dates</t>
  </si>
  <si>
    <t>d. Hire Date</t>
  </si>
  <si>
    <t>e. Separation Date</t>
  </si>
  <si>
    <t>f. Reason for Separation</t>
  </si>
  <si>
    <t>g. Education, including Degrees, Certifications</t>
  </si>
  <si>
    <t>h. Special Skills</t>
  </si>
  <si>
    <t>i. Work Restrictions</t>
  </si>
  <si>
    <t>j. Blood Type</t>
  </si>
  <si>
    <t>k. Emergency Notification Information</t>
  </si>
  <si>
    <t>l. Employee Status or Promotions</t>
  </si>
  <si>
    <t>m. Employee Status History Log</t>
  </si>
  <si>
    <t>n. Annual background date</t>
  </si>
  <si>
    <t>o. Supervisor</t>
  </si>
  <si>
    <t>p. Commendations</t>
  </si>
  <si>
    <t>q. Spouse’s Name</t>
  </si>
  <si>
    <t>r. Driver’s License Number</t>
  </si>
  <si>
    <t>s. Current Work Schedule</t>
  </si>
  <si>
    <t>t. Disciplinary Actions – security applied</t>
  </si>
  <si>
    <t>The system should have the ability to enter and maintain information about an employee's current assignment, as well as maintain a history of assignments.</t>
  </si>
  <si>
    <t>The system should have the ability to track information about the equipment issued to each employee, including the following:</t>
  </si>
  <si>
    <t>a. Item Type</t>
  </si>
  <si>
    <t>b. Quantity</t>
  </si>
  <si>
    <t>c. Inventory Number</t>
  </si>
  <si>
    <t>d. NCIC token tracking</t>
  </si>
  <si>
    <t>e. Date Issued</t>
  </si>
  <si>
    <t>f. Condition of Item</t>
  </si>
  <si>
    <t>g. Expiration Date - with notifications</t>
  </si>
  <si>
    <t>h. Returned Date</t>
  </si>
  <si>
    <t>i. Condition Returned</t>
  </si>
  <si>
    <t xml:space="preserve">The system should have the ability to enter and maintain information about an employee's education and training, including, but not limited to, the following: </t>
  </si>
  <si>
    <t xml:space="preserve">               a. Courses (e.g., Firearms Training, Hazmat Technician Training, etc.)</t>
  </si>
  <si>
    <t xml:space="preserve">               b. Programs</t>
  </si>
  <si>
    <t xml:space="preserve">               c. Certifications</t>
  </si>
  <si>
    <t xml:space="preserve">               d. Automatically Re-Schedules Re-Certification Classes; produce report</t>
  </si>
  <si>
    <t xml:space="preserve">               e. Basic Academy Training</t>
  </si>
  <si>
    <t xml:space="preserve">               f. Military Training</t>
  </si>
  <si>
    <t xml:space="preserve">               g. College Classes</t>
  </si>
  <si>
    <t>Software should maintain the following training related data elements (in sub module with security ability):</t>
  </si>
  <si>
    <t>a. Training Course Title</t>
  </si>
  <si>
    <t>b. Training Location</t>
  </si>
  <si>
    <t>c. Re-certification Date</t>
  </si>
  <si>
    <t>d. Length of the Course</t>
  </si>
  <si>
    <t>e. Course Completion Date</t>
  </si>
  <si>
    <t>f. Course Comments</t>
  </si>
  <si>
    <t>g. Course Expenses</t>
  </si>
  <si>
    <t>h. College Credit Hours</t>
  </si>
  <si>
    <t>The system should have the ability to enter and maintain information about any special skills an employee may have, including, but not limited to:</t>
  </si>
  <si>
    <t xml:space="preserve">               a. Foreign Language</t>
  </si>
  <si>
    <t xml:space="preserve">               b. Drone Operator</t>
  </si>
  <si>
    <t xml:space="preserve">               c. Bomb Disposal Training</t>
  </si>
  <si>
    <t xml:space="preserve">               d. First Aid Training</t>
  </si>
  <si>
    <t xml:space="preserve">               e. SWAT Training</t>
  </si>
  <si>
    <t xml:space="preserve">               f. Breathalyzer Training</t>
  </si>
  <si>
    <t xml:space="preserve">               g. Police Motorcycle Certified</t>
  </si>
  <si>
    <t xml:space="preserve">               h. Accident Reconstructionist</t>
  </si>
  <si>
    <t>The software should provide the ability to print a summary report detailing all employees and all training conducted within a specified date range.</t>
  </si>
  <si>
    <t>The software should provide the ability to print a summary report of all training received by an employee during his/her course of employment.</t>
  </si>
  <si>
    <t>The software should provide the ability to print a detailed employee report with all fields of data in the personnel record including photo.</t>
  </si>
  <si>
    <t>The software should provide the ability to print a summary or detailed department personnel listing sorted by Employee Name.</t>
  </si>
  <si>
    <t xml:space="preserve">               a. Annual Evaluation Due Report  (due and overdue)</t>
  </si>
  <si>
    <t>Med</t>
  </si>
  <si>
    <t xml:space="preserve">               b. Annual Demographic Report</t>
  </si>
  <si>
    <t xml:space="preserve">               c. Hire Date and Termination Date Reports on Demand</t>
  </si>
  <si>
    <t xml:space="preserve">               d. Promotion Date Reports on Demand</t>
  </si>
  <si>
    <t xml:space="preserve">               e. Shift Reports (run by shift)</t>
  </si>
  <si>
    <t xml:space="preserve">               f. Eligibility for promotion testing</t>
  </si>
  <si>
    <t>The system should have the ability to upload and attach various file formats (wav, jpg, doc, etc.)</t>
  </si>
  <si>
    <t xml:space="preserve">The system should have the ability to create and maintain records on all the training courses for which  personnel can register. </t>
  </si>
  <si>
    <t xml:space="preserve">The system should have the ability to enter and maintain the following basic information for each course: </t>
  </si>
  <si>
    <t>a. Name and ID Number of person receiving training</t>
  </si>
  <si>
    <t>b. Course Title</t>
  </si>
  <si>
    <t>c. Category</t>
  </si>
  <si>
    <t>d. Keyword</t>
  </si>
  <si>
    <t>e. Date of Training</t>
  </si>
  <si>
    <t>f. Location</t>
  </si>
  <si>
    <t>g. Sponsor</t>
  </si>
  <si>
    <t>h. Description</t>
  </si>
  <si>
    <t>i. Active/Inactive</t>
  </si>
  <si>
    <t>j. Instruction Method-classroom/online</t>
  </si>
  <si>
    <t>k. Instructor/Instructors</t>
  </si>
  <si>
    <t>l. Credit hours</t>
  </si>
  <si>
    <t xml:space="preserve">The system should have the ability to enter and maintain course information regarding default costs, including the following detail: </t>
  </si>
  <si>
    <t>Low</t>
  </si>
  <si>
    <t>a. Cost Center</t>
  </si>
  <si>
    <t>b. Amount</t>
  </si>
  <si>
    <t xml:space="preserve">The system should have the ability to view course history and the scheduling of a given course, including the following information:  </t>
  </si>
  <si>
    <t>a. Course Title</t>
  </si>
  <si>
    <t>b. Category</t>
  </si>
  <si>
    <t>c. Start Date/Time</t>
  </si>
  <si>
    <t>d. End Date/Time</t>
  </si>
  <si>
    <t>e. Instructor</t>
  </si>
  <si>
    <t>f. Address</t>
  </si>
  <si>
    <t>g. Location</t>
  </si>
  <si>
    <t>h. Attendee</t>
  </si>
  <si>
    <t>i. Phone Number</t>
  </si>
  <si>
    <t xml:space="preserve">The system should have the ability to create and maintain course objectives. </t>
  </si>
  <si>
    <t>The system should have the ability to attach multiple supporting documents of various types to each course record.</t>
  </si>
  <si>
    <t xml:space="preserve">The system should have the ability to search for existing course records based on the following user-defined search criteria: </t>
  </si>
  <si>
    <t>a. Instructor</t>
  </si>
  <si>
    <t>b. Attendee</t>
  </si>
  <si>
    <t>c. Title</t>
  </si>
  <si>
    <t xml:space="preserve">The system should have the ability to create, maintain and track scheduled course records, i.e., schedules for individual courses. </t>
  </si>
  <si>
    <t xml:space="preserve">The system should have the ability to enter and maintain the following basic information for each scheduled course record: </t>
  </si>
  <si>
    <t>a. Start Date/Time</t>
  </si>
  <si>
    <t>b. End Date/Time</t>
  </si>
  <si>
    <t>c. Provider</t>
  </si>
  <si>
    <t>d. Course Required/Not Required</t>
  </si>
  <si>
    <t xml:space="preserve">e. Course </t>
  </si>
  <si>
    <t>f. Course Location</t>
  </si>
  <si>
    <t>g. Address</t>
  </si>
  <si>
    <t>h. Contact Phone Number</t>
  </si>
  <si>
    <t>i. Instruction Method-classroom/online</t>
  </si>
  <si>
    <t>j. Remarks (free-form narrative)</t>
  </si>
  <si>
    <t xml:space="preserve">The system should have the ability to indicate all subjects associated with the scheduled course, including instructor and attendees. </t>
  </si>
  <si>
    <t xml:space="preserve">The system should have the ability to select scheduled course attendees by entering individual personnel subjects, linking to master name files, entering names in free-form narrative, or by group, which displays all subjects associated with a selected Bureau, Division, Section and Shift. Individuals from group lists can be selected for inclusion or exclusion. </t>
  </si>
  <si>
    <t xml:space="preserve">The system should have the ability to enter and maintain information about the registered attendees' course results (grade/score), see at-a-glance all of the objectives associated with a current scheduled course, and track which objectives have been completed by which attendees. </t>
  </si>
  <si>
    <t>The system should have the ability to attach multiple supporting documents of various types to each scheduled course record.</t>
  </si>
  <si>
    <t xml:space="preserve">The system should have the ability to create, maintain and track training program records.  </t>
  </si>
  <si>
    <t>The system should have the ability to track individual training records to include training hours received in a time period and hours needed for a given training year.</t>
  </si>
  <si>
    <t>The system should have the ability to interface with State training database</t>
  </si>
  <si>
    <t>The system should have the ability to send employees alerts on certifications nearing expiration</t>
  </si>
  <si>
    <t>The system should have the ability to create ad-hoc reports</t>
  </si>
  <si>
    <t>Master Names</t>
  </si>
  <si>
    <t>The software should use the master name concept and contain all information collected on a person or business, as well as all associated activities, in a single master name record.</t>
  </si>
  <si>
    <t>The RMS Master Name Index (MNI) should link an individual master name record to every event (e.g., incident report, arrest report, field interview, accident report, warrants, protection orders and citations) in which the individual was involved or associated.  Every person identified within these events is given a master name record.  Should that person become involved in another event, the single master name record is linked to all of the other events so that by querying that one name, the system can produce a synopsis of all the involvements associated with that one person.  It also facilitates the linking of additional names to an individual master name record (i.e., alias information and relationship data).  In querying an individual MNI record, the user also should be able to view all related records, as well as those associated with that individual.</t>
  </si>
  <si>
    <t>When a record or report is added to RMS and a person is linked (i.e., indexed) to that event, the system should perform a very important matching function using a rule-based process defined by the County.  The purpose of this matching function is to either automatically link an existing MNI record or to present the user with a list of possible matches to the name so that the user can make the matching decision.  RMS should provide a matching algorithm that should provide the ability to search the name file by a variety of criteria, such as sound-alike searching; phonetic replacement; diminutive first names (e.g., James/Jim/Jimmy, Elizabeth/Beth/Betty, and Jack/John); and other static demographic information, such as age, sex, and race.</t>
  </si>
  <si>
    <t>Once a list of possible matches is provided, the user can decide whether the information should be linked to an existing master name record or whether a new master name entry should be added.  This step is crucial in maintaining the quality and integrity of the master name file in the system.  In addition to names, the MNI should, at a minimum, capture and maintain information on:</t>
  </si>
  <si>
    <t>a. Physical characteristics (e.g., current and past descriptors)</t>
  </si>
  <si>
    <t>b. Race and ethnicity</t>
  </si>
  <si>
    <t>c. Location history (e.g., current and past residences)</t>
  </si>
  <si>
    <t>d. Employer information</t>
  </si>
  <si>
    <t>e. Telephone numbers</t>
  </si>
  <si>
    <t>f. Known associates</t>
  </si>
  <si>
    <t>g. Alias names/monikers</t>
  </si>
  <si>
    <t>h. Available mug shot(s) and photographs</t>
  </si>
  <si>
    <t>j. Modus Operandi</t>
  </si>
  <si>
    <t>k. Identification (e.g., social security, driver's license, and local and county            identification)</t>
  </si>
  <si>
    <t>l. NCIC fingerprint classification</t>
  </si>
  <si>
    <t>m. Booking and detention numbers</t>
  </si>
  <si>
    <t>Software should use referential Integrity or cascading updates to ensure all associated tables are updated together.</t>
  </si>
  <si>
    <t>The software should provide a listing of all activities in which a person has been involved, including those related to arrests, jail releases, tickets, warrants, cases, incidents, accidents, gangs, vehicles and guns.</t>
  </si>
  <si>
    <t xml:space="preserve">The system should have the ability to display an image of the subject within the master name record, whether by capturing an image with a digital camera or by uploading an image from a camera, computer disk or any TWAIN32-compliant imaging device. </t>
  </si>
  <si>
    <t>The master name record should be accessible from the following modules:</t>
  </si>
  <si>
    <t>c. Buildings</t>
  </si>
  <si>
    <t>d. Career Criminal Registry</t>
  </si>
  <si>
    <t>e. Case Management</t>
  </si>
  <si>
    <t>f. Cases</t>
  </si>
  <si>
    <t>g. Field Investigations</t>
  </si>
  <si>
    <t>h. Impounded Vehicles</t>
  </si>
  <si>
    <t>i. Incidents</t>
  </si>
  <si>
    <t>j. Orders of Protection</t>
  </si>
  <si>
    <t>k. Pawn Shop Processing</t>
  </si>
  <si>
    <t>l. Property (Module)</t>
  </si>
  <si>
    <t>m. Tickets and Citations</t>
  </si>
  <si>
    <t>n. Vehicles</t>
  </si>
  <si>
    <t>o. Wants and Warrants</t>
  </si>
  <si>
    <t>The system should have the ability to enter and maintain the following master name record data elements:</t>
  </si>
  <si>
    <t>a. Name (First, Middle, Last, Suffix)</t>
  </si>
  <si>
    <t>b. Address (City, State, Zip Code)</t>
  </si>
  <si>
    <t>c. Age/Race/Sex (Ethnicity)</t>
  </si>
  <si>
    <t>d. Family Members</t>
  </si>
  <si>
    <t>e. Affiliation</t>
  </si>
  <si>
    <t>f. Physical Description</t>
  </si>
  <si>
    <t>g. Scars, Marks or Tattoos</t>
  </si>
  <si>
    <t>h. Date of Birth</t>
  </si>
  <si>
    <t>i. Driver’s License Number</t>
  </si>
  <si>
    <t>j. Driver's License Expiration Date</t>
  </si>
  <si>
    <t>k. Driver's License Characteristics</t>
  </si>
  <si>
    <t>l. Social Security Number</t>
  </si>
  <si>
    <t>m. Personal Information</t>
  </si>
  <si>
    <t>n. Handicaps</t>
  </si>
  <si>
    <t>o. Department Arrest Number</t>
  </si>
  <si>
    <t>p. Mug Shot Number</t>
  </si>
  <si>
    <t>q. FBI Number</t>
  </si>
  <si>
    <t>r. Local Identification Number</t>
  </si>
  <si>
    <t>s. State Identifier Number (SID)</t>
  </si>
  <si>
    <t>t. Military Service Number</t>
  </si>
  <si>
    <t>u. Alias (Multiple Types)</t>
  </si>
  <si>
    <t>v. Occupation</t>
  </si>
  <si>
    <t>w. Home Phone</t>
  </si>
  <si>
    <t>x. Work Phone</t>
  </si>
  <si>
    <t>y. Cell Phone</t>
  </si>
  <si>
    <t>z. Employer Name and Address</t>
  </si>
  <si>
    <t>aa. Fingerprint Classification Number</t>
  </si>
  <si>
    <t>bb. Marital Status</t>
  </si>
  <si>
    <t>cc. Vehicles</t>
  </si>
  <si>
    <t>dd. City, County, Country and Place of Birth</t>
  </si>
  <si>
    <t>ee. Immigration Status</t>
  </si>
  <si>
    <t>ff. School</t>
  </si>
  <si>
    <t>gg. Religion</t>
  </si>
  <si>
    <t>hh. Citizenship</t>
  </si>
  <si>
    <t>ii. Associated ID Numbers</t>
  </si>
  <si>
    <t>jj. Modus Operandi/Crime Specialties</t>
  </si>
  <si>
    <t>kk. Known Associates</t>
  </si>
  <si>
    <t>ll. Contact Information</t>
  </si>
  <si>
    <t>The software should eliminate the need to duplicate any information already entered.</t>
  </si>
  <si>
    <t>Once a master name record is created, authorized users should be able to update any basic data fields and add or modify other information as needed.</t>
  </si>
  <si>
    <t>The system should have the ability to cross-reference the master name record to all other records associated with an individual.</t>
  </si>
  <si>
    <t>The system should have the ability to restrict name activity access by jurisdiction.</t>
  </si>
  <si>
    <t>The software should restrict access to specific features and functions by user ID and password.</t>
  </si>
  <si>
    <t>The software should store narrative associated with a name and display it upon inquiry for that name.</t>
  </si>
  <si>
    <t>The software should link multiple addresses to a master name record and date all changes to an address.</t>
  </si>
  <si>
    <t>The software should associate previous address records with a date of address change, along with the person that changed the address.</t>
  </si>
  <si>
    <t>The software should have the ability to check all coded entries in the master name record for validity at the time of data entry.</t>
  </si>
  <si>
    <t xml:space="preserve">The software should automatically check a name against the list of outstanding warrants and notify the user. </t>
  </si>
  <si>
    <t xml:space="preserve">Users should have the ability to search for and obtain details on any type of record associated with the individual master name record, such as but NOT limited to: </t>
  </si>
  <si>
    <t>a. Suspects</t>
  </si>
  <si>
    <t>c. Witnesses</t>
  </si>
  <si>
    <t>d. Reporting Parties</t>
  </si>
  <si>
    <t>e. Known Offenders</t>
  </si>
  <si>
    <t>f. Known Associates</t>
  </si>
  <si>
    <t>g. Callers</t>
  </si>
  <si>
    <t>h. Complainants</t>
  </si>
  <si>
    <t>Users should have the ability to search for master name files based on any of the following, but not limited to, criteria:</t>
  </si>
  <si>
    <t>a. Name</t>
  </si>
  <si>
    <t>b. SSN</t>
  </si>
  <si>
    <t>d. Height or Height Range</t>
  </si>
  <si>
    <t>e. Weight or Weight Range</t>
  </si>
  <si>
    <t>f. Hair Color</t>
  </si>
  <si>
    <t>g. Eye Color</t>
  </si>
  <si>
    <t>h. Physical Characteristics to include Scars, Marks and Tattoos</t>
  </si>
  <si>
    <t>i. Combination of Parameters</t>
  </si>
  <si>
    <t>j. Race</t>
  </si>
  <si>
    <t>k. Sex</t>
  </si>
  <si>
    <t>l. Identifying Clothing</t>
  </si>
  <si>
    <t>The software should treat common business names like McDonald’s as a master name record.</t>
  </si>
  <si>
    <t xml:space="preserve">The system should have the ability to easily copy master name records, e.g., to use in other jurisdictions. </t>
  </si>
  <si>
    <t>The system should have the ability to perform field level auditing within a master name record.</t>
  </si>
  <si>
    <t>Master Vehicle</t>
  </si>
  <si>
    <t>The Master Vehicle Index (MVI) should be able to link a vehicle to an incident within the RMS.  RMS should be able to search on:</t>
  </si>
  <si>
    <t>a. Vehicle Identification Number (VIN)</t>
  </si>
  <si>
    <t>b. License plate number</t>
  </si>
  <si>
    <t>c. License plate state</t>
  </si>
  <si>
    <t>d. License plate year</t>
  </si>
  <si>
    <t>e. Registered owner</t>
  </si>
  <si>
    <t>f. Description (Make, model, year, color, style and attributes)</t>
  </si>
  <si>
    <t>When an inquiry is made on a vehicle, the system should return a list of all events in which the vehicle was involved.</t>
  </si>
  <si>
    <t>Master Property</t>
  </si>
  <si>
    <t xml:space="preserve">The Master Property Index (MPI) should be the central access point that links all property records entered into RMS.  </t>
  </si>
  <si>
    <t>Any property records entered throughout RMS should automatically cross-reference MPI to find potential matches based on the unique property characteristics</t>
  </si>
  <si>
    <t>Accidents</t>
  </si>
  <si>
    <t xml:space="preserve">The system should have the ability to enter, maintain and track all information about an accident. </t>
  </si>
  <si>
    <t xml:space="preserve">The system should have the ability to enter, maintain and track detailed information about all subjects associated with an accident (e.g., drivers, passengers, pedestrians, witnesses, etc.) </t>
  </si>
  <si>
    <t xml:space="preserve">The system should have the ability to enter, maintain and track detailed information about all vehicles associated with an accident. </t>
  </si>
  <si>
    <t>The system should have the ability to link accident, citation, incident and case numbers for investigative and search purposes.</t>
  </si>
  <si>
    <t>The system should support commercial vehicle supplements to capture required information for commercial vehicles.</t>
  </si>
  <si>
    <t>The system should have the ability to print accident report on demand.</t>
  </si>
  <si>
    <t>The system should have the ability to redact information prior to printing.</t>
  </si>
  <si>
    <t>The system should have the ability for public to purchase a redacted copy of accident report electronically from public facing application or website.</t>
  </si>
  <si>
    <t>The system should have the ability to expunge a record without deleting it.</t>
  </si>
  <si>
    <t>The system should have validation, use drop-down tables in applicable fields and spell check.</t>
  </si>
  <si>
    <t>The system should use electronic submission to agency defined groups for approval.</t>
  </si>
  <si>
    <t>Arrest</t>
  </si>
  <si>
    <t xml:space="preserve">The system should have the ability to enter and maintain the following general arrest information: </t>
  </si>
  <si>
    <t>a. Arrest Number</t>
  </si>
  <si>
    <t>b. Date/Time of Arrest</t>
  </si>
  <si>
    <t xml:space="preserve">c. Arrest Type </t>
  </si>
  <si>
    <t>d. Arrest Status and Status Date/Time</t>
  </si>
  <si>
    <t>e. Associated Case Number</t>
  </si>
  <si>
    <t>f. Location of Arrest</t>
  </si>
  <si>
    <t>g. Name of Arrested Person</t>
  </si>
  <si>
    <t>h. Arresting Officer (multiple possible)</t>
  </si>
  <si>
    <t>i. Assisting Arrest Officer</t>
  </si>
  <si>
    <t>j. Disposition of the Arrest</t>
  </si>
  <si>
    <t>k. Disposition Date</t>
  </si>
  <si>
    <t>l. Resulting Charge at Disposition</t>
  </si>
  <si>
    <t>m. Sentencing Information</t>
  </si>
  <si>
    <t>n. Bond Information</t>
  </si>
  <si>
    <t xml:space="preserve">The system should have the ability to enter and maintain data on arrest and court dispositions. </t>
  </si>
  <si>
    <t>The system should be in compliance with NIBRS reporting.</t>
  </si>
  <si>
    <t>The software should link newly arrested individuals to previous arrests, if applicable.</t>
  </si>
  <si>
    <t xml:space="preserve">If one does not already exist, the software should automatically create a master name record at the time of the arrest processing. </t>
  </si>
  <si>
    <t>The software should have easy access to an arrest report within a selected date range.</t>
  </si>
  <si>
    <t>An arrest record should be added at the time of the original complaint report or at a later date.</t>
  </si>
  <si>
    <t>In the event of an arrest at a later date, the software should have the ability to add additional supplemental narrative to the original complaint report.</t>
  </si>
  <si>
    <t xml:space="preserve">The software should require additional security to access juvenile records. </t>
  </si>
  <si>
    <t xml:space="preserve">The system should have the ability to search for arrest records based on the following criteria: </t>
  </si>
  <si>
    <t>a. Arrestee’s Name</t>
  </si>
  <si>
    <t>b. Arrest Date/Range</t>
  </si>
  <si>
    <t>c. Complaint/Case Number</t>
  </si>
  <si>
    <t>d. Arresting Officer ID</t>
  </si>
  <si>
    <t>e. Social security number</t>
  </si>
  <si>
    <t>f. Date of birth</t>
  </si>
  <si>
    <t>g. Arrest Tracking Number</t>
  </si>
  <si>
    <t xml:space="preserve">The system should have the ability to print a variety of arrest related reports to facilitate the statistical analysis or arrest data, including the following: </t>
  </si>
  <si>
    <t>a. Arrest by Court Disposition Date Report</t>
  </si>
  <si>
    <t>b. Arrest by Location Report and/or Geo-Fence</t>
  </si>
  <si>
    <t>c. Arrest by Officer Report</t>
  </si>
  <si>
    <t>d. Arrest Charge Summary Report</t>
  </si>
  <si>
    <t>e. Arrest Detail Report</t>
  </si>
  <si>
    <t>f. Arrest Status Summary Report</t>
  </si>
  <si>
    <t>The software should provide equivalent reports for both juvenile and adult arrest records.</t>
  </si>
  <si>
    <t>The system should have the ability to redact files prior to printing</t>
  </si>
  <si>
    <t>The system should have the ability to expunge records without deleting it</t>
  </si>
  <si>
    <t>The system should have the ability to send electronic notifications of persons being arrested to interested parties (e.g., probation/parole officers, investigators, prosecutors)</t>
  </si>
  <si>
    <t>Software should query names of persons arrested for warrants/civil process orders</t>
  </si>
  <si>
    <t xml:space="preserve">The system should have the ability to create a probable cause narrative. </t>
  </si>
  <si>
    <t xml:space="preserve">The system should have the ability to capture the method of identification of the arrestee. </t>
  </si>
  <si>
    <t xml:space="preserve">The system should have document Miranda rights warning and waiver. </t>
  </si>
  <si>
    <t>Incidents</t>
  </si>
  <si>
    <t>The software should capture and store data from an officer’s field report, including the associated report narrative.</t>
  </si>
  <si>
    <t>The software should allow authorized users to update and maintain incident records with new information as needed.</t>
  </si>
  <si>
    <t xml:space="preserve">The system should have the ability to apply administrator security to incident entry, search and all incident related reports.  </t>
  </si>
  <si>
    <t xml:space="preserve">The system should have the ability to enter supplemental reports. </t>
  </si>
  <si>
    <t xml:space="preserve">The system should have the ability to index incident records by incident number. </t>
  </si>
  <si>
    <t xml:space="preserve">The system should have the ability to enter and maintain information on any type of incident/criminal activity.  </t>
  </si>
  <si>
    <t>The system should have the ability to correct previously entered incident data in the case data entry screen.</t>
  </si>
  <si>
    <t xml:space="preserve">The system should have the ability to enter and maintain the following general incident record data elements:  </t>
  </si>
  <si>
    <t>a. Incident Type</t>
  </si>
  <si>
    <t>b. Call Date/Time</t>
  </si>
  <si>
    <t>c. Call Source</t>
  </si>
  <si>
    <t>d. Status</t>
  </si>
  <si>
    <t>f. Incident Location</t>
  </si>
  <si>
    <t>g. Reporting Beat</t>
  </si>
  <si>
    <t xml:space="preserve">The system should have the ability to enter and maintain multiple officer narratives. </t>
  </si>
  <si>
    <t xml:space="preserve">The system should have the ability to enter and maintain information about associated units and personnel. </t>
  </si>
  <si>
    <t>The system should have the ability to enter and maintain information about the vehicles associated with the incident.</t>
  </si>
  <si>
    <t>The system should have the ability to enter and maintain information about all persons associated with the incident.</t>
  </si>
  <si>
    <t>The system should have the ability to enter and maintain associated dispositions.</t>
  </si>
  <si>
    <t xml:space="preserve">The system should have the ability to display and view a list of other records associated with the incident. </t>
  </si>
  <si>
    <t>The system should have the ability to generate multiple incident related reports for statistical crime analysis.</t>
  </si>
  <si>
    <t xml:space="preserve">The system should have the ability to associate property with an incident. </t>
  </si>
  <si>
    <t>Citations</t>
  </si>
  <si>
    <t>The system should have the ability to enter and maintain all information pertaining to traffic tickets and citations:</t>
  </si>
  <si>
    <t>a. Ticket Book Distribution</t>
  </si>
  <si>
    <t>b. Statistical Information by Department</t>
  </si>
  <si>
    <t>c. Statistical Information by Officer</t>
  </si>
  <si>
    <t>d. Ticket Deletions</t>
  </si>
  <si>
    <t>e. Status Changes</t>
  </si>
  <si>
    <t>The system should have the ability to maintain a history on each traffic ticket and citation produced, including (but not limited to) the following information:</t>
  </si>
  <si>
    <t>b. Violation</t>
  </si>
  <si>
    <t>c. Personal Information</t>
  </si>
  <si>
    <t>d. License Plate Number</t>
  </si>
  <si>
    <t>e. Vehicle Identification Number</t>
  </si>
  <si>
    <t>f. Vehicle Make and Model</t>
  </si>
  <si>
    <t>g. Vehicle Color</t>
  </si>
  <si>
    <t>h. Location</t>
  </si>
  <si>
    <t>i. Date/Time Stamped</t>
  </si>
  <si>
    <t>j. Statute/Ticket Type</t>
  </si>
  <si>
    <t>k. Court and Disposition Data</t>
  </si>
  <si>
    <t>l. Weather and Traffic Conditions</t>
  </si>
  <si>
    <t>Authorized personnel should have the ability to void/delete tickets.</t>
  </si>
  <si>
    <t>The system should have the ability to support multiple violations under a single ticket number.</t>
  </si>
  <si>
    <t>System should be E Ticket Compliant - vendor provided solution is preferred</t>
  </si>
  <si>
    <t>The system should have the ability to quickly search and access ticket/citation information using name, location, geographic area, officer, citation number, case number, and ticket type as search criteria.</t>
  </si>
  <si>
    <t>The system should have the ability to link citation to case folder electronically</t>
  </si>
  <si>
    <t>The system should have the ability to validate e-citations</t>
  </si>
  <si>
    <t>Field Based Reporting</t>
  </si>
  <si>
    <t>The software should support entry of incidents, accidents, cases, arrests, supplements, and user-defined forms.</t>
  </si>
  <si>
    <t>The software should be capable of populating fields from data entered into CAD (e.g., call time, arrival time, location, reporting party, etc.)</t>
  </si>
  <si>
    <t>Software should alert users of wants/warrants/protective orders</t>
  </si>
  <si>
    <t>The software should be capable of querying the RMS Master Indices and using pre-entered data from them to populate new field reports</t>
  </si>
  <si>
    <t>The software should provide drop-down tables for all data fields</t>
  </si>
  <si>
    <t>Narrative field should not have a character limit and should be searchable to individual words</t>
  </si>
  <si>
    <t>The printed output from any particular field report type should be agency configurable to support mandated report outputs.</t>
  </si>
  <si>
    <t>The software should allow an officer to review the report for errors and warnings before submitting to a supervisor.</t>
  </si>
  <si>
    <t>The software should support Supervisor Review.  Allowing supervisor to add  notes and return incorrect reports for correction.</t>
  </si>
  <si>
    <t>The software should provide for secure electronic submission through agency workflow</t>
  </si>
  <si>
    <t>The software should allow for Records to provide quality assurance before submitting permanently into RMS database.</t>
  </si>
  <si>
    <t>The software should allow users to save unfinished reports and provide notifications to user that report is unfinished.  Providing users a "to do" notification is preferred</t>
  </si>
  <si>
    <t>The software should allow a user to merge officer reports into the Records Management Database, eliminating duplicate entry and any re-keying of data.</t>
  </si>
  <si>
    <t>The software should be able to extract a copy of the report from the RMS as a PDF.</t>
  </si>
  <si>
    <t>The software should be able to extract an exact copy of all supplements from the RMS as a PDF</t>
  </si>
  <si>
    <t>The software should allow users to attach digital media files i.e., photographs.</t>
  </si>
  <si>
    <t>The Field Reporting module should support the downloading of tables to all mobile devices, eliminating the need to update tables on individual devices.</t>
  </si>
  <si>
    <t>The software should support multifactor authentication protection</t>
  </si>
  <si>
    <t>Software should support barcode, strip reader and or chip reader to capture Driver's License data either via mobile device or MCT.</t>
  </si>
  <si>
    <t>Software should allow users to complete arrest/booking reports and electronically submit to JMS for processing.</t>
  </si>
  <si>
    <t>Software should provide a booking que for detention personnel either in JMS or Field Reporting module</t>
  </si>
  <si>
    <t>Software should be table-driven.</t>
  </si>
  <si>
    <t>All field reporting drop down lists should come from RMS avoiding duplicate configuration and setup and to ensure both RMS and FBR are in synch</t>
  </si>
  <si>
    <t>The merge process should support merging one record at a time, allowing the merge administrator to make changes if necessary.</t>
  </si>
  <si>
    <t>The Field Reports should be capable of automatically populating the Fields in the RMS database during the merge process.</t>
  </si>
  <si>
    <t>The system should provide the ability to complete accident diagrams.</t>
  </si>
  <si>
    <t>Any completed accident diagram should be part of RMS and accessible from both FBR and RMS.</t>
  </si>
  <si>
    <t>Software should support voice to text devices in the narrative section.</t>
  </si>
  <si>
    <t>Software should allow agency-defined data entry screens for all field reports.</t>
  </si>
  <si>
    <t>Software should provide address validation through geocode/GIS data.</t>
  </si>
  <si>
    <t>Software should support copying of data from different report sections and between different reports to cut down on data entry.</t>
  </si>
  <si>
    <t>Software should allow a user to base a report on an existing report. This would copy the applicable data out of one report and into another.</t>
  </si>
  <si>
    <t>Software should provide a means of capturing electronic signatures.</t>
  </si>
  <si>
    <t>Software should provide the ability to print in the car.</t>
  </si>
  <si>
    <t>Software should allow notes on every form and field as needed by the officer or supervisor</t>
  </si>
  <si>
    <t>System should support touch screen functionality.</t>
  </si>
  <si>
    <t>System should allow agencies to define business rules on any form.</t>
  </si>
  <si>
    <t>System should allow agency defined actions in the field report based on a certain text string or predefined setup.  For example if a report has a certain value in a field than other field(s) can be made mandatory.  This type of action should be allowed on any form or any field on any form.</t>
  </si>
  <si>
    <t>The software should allow for agency defined colors and modes on all forms and screens.</t>
  </si>
  <si>
    <t>The software should allow for patches and updates to be applied from a central site without having to go to each individual mobile unit to load.</t>
  </si>
  <si>
    <t>The software should support encryption during all processes both on the local client and over the wireless network.</t>
  </si>
  <si>
    <t>The software should fully utilize XML to store, transmit, and edit data.</t>
  </si>
  <si>
    <t>The software should be easy to use i.e., access to as much data as possible from a single screen</t>
  </si>
  <si>
    <t>Any form that is built or scanned into the field reporting software should also have ability to print with the appropriate data as the original form.</t>
  </si>
  <si>
    <t>Narrative fields should have spell check</t>
  </si>
  <si>
    <t>K9</t>
  </si>
  <si>
    <t>The system should have the ability to enter and submit information related to the utilization of canines. All K9 Forms should be incorporated with the ability to create new forms.</t>
  </si>
  <si>
    <t>Utilization report needs:</t>
  </si>
  <si>
    <t>a. Date</t>
  </si>
  <si>
    <t>b. Call time, arrival time, deploy time and clear time</t>
  </si>
  <si>
    <t>c. Utilization tracking number</t>
  </si>
  <si>
    <t>d. Location</t>
  </si>
  <si>
    <t>e. Handler name block</t>
  </si>
  <si>
    <t>f. Canine name block</t>
  </si>
  <si>
    <t>g. Case number</t>
  </si>
  <si>
    <t>h. Connecting case number</t>
  </si>
  <si>
    <t>i. Requesting agency</t>
  </si>
  <si>
    <t>j. Drop down: how call was received/initiated (Dispatched, Self, Call out)</t>
  </si>
  <si>
    <t xml:space="preserve">System should include a pick list that reflects the following options: Vehicle, Building, Article, Area, and Other; as well as the ability to manually enter type of "other" sniff  </t>
  </si>
  <si>
    <t>System should include a pick list that reflects the following options: Alert substance located, No alert substance located, Alert no substance located, no alert no substance located.</t>
  </si>
  <si>
    <t>System should include a pick list that reflects estimated weight of located substance such as: Marijuana, Cocaine, Heroin, Methamphetamine and Other.  As well as the ability to manually enter weights and enter type of "other" substance.</t>
  </si>
  <si>
    <t>System should allow for dollar amount to be entered</t>
  </si>
  <si>
    <t>System should include a pick list that reflects the following options: Alert, No alert</t>
  </si>
  <si>
    <t>System should include a pick list that reflects the following options: Residential, Business, School and Other. As well as the ability to manually enter "other" type of building.</t>
  </si>
  <si>
    <t>System should include a pick list that reflect the following options: Open area, Wooded, Residential, Fenced lot and Other.  As well as the ability to manually enter "other" type of area.</t>
  </si>
  <si>
    <t>System should include a pick list that reflects the following options: Open area, Wooded, Residential, Fenced lot and Other.  As well as the ability to manually enter "other" type of area.</t>
  </si>
  <si>
    <t>System should include a pick list that reflects the following type of track: Rural, Urban</t>
  </si>
  <si>
    <t>System should include a pick list that reflects the following type of surface/ground conditions: Wet/Rain, Damp/Dew, Dry and Other.  As well as the ability to manually enter "other" type of condition.</t>
  </si>
  <si>
    <t>System should include a pick list that reflects the following: Building, Area, and Other.  As well as the ability to manually enter "other" type of perimeter.</t>
  </si>
  <si>
    <t>System should include a pick list that reflects if an article was located: Yes, No</t>
  </si>
  <si>
    <t>System should include a pick list for the following types of recovery: Article search, Track</t>
  </si>
  <si>
    <t>System should include a pick list that reflects the following type of article:  Ability to manually enter type of article(s)</t>
  </si>
  <si>
    <t>System should include a pick list that reflects the following Location recovered:  Ability to manually enter a location/address</t>
  </si>
  <si>
    <t>System should include a pick list that reflects the following types of Apprehension:  Yes, No</t>
  </si>
  <si>
    <t>System should include a pick list that reflects the following number of apprehensions:  Ability to manually enter a number</t>
  </si>
  <si>
    <t>System should include a pick list that reflects the following types of apprehension:  #1: Presence, Engagement, #2: Officer protection, Open area, Hidden, Runaway, Override and Other.  As well as the ability to manually enter "other" type.</t>
  </si>
  <si>
    <t>System should include a pick list that reflects the following for a suspect that has been bitten: Yes, No</t>
  </si>
  <si>
    <t>System should include a pick list that reflects the following for medical attention: Yes, No</t>
  </si>
  <si>
    <t>EMS Unit: The system should have the ability to manually enter EMS unit number and name of paramedic</t>
  </si>
  <si>
    <t>Hospital:  The system should have the ability to manually enter the treating medical facility</t>
  </si>
  <si>
    <t>Physician:  The system should have the ability to enter the name of the treating medical provider</t>
  </si>
  <si>
    <t>Suspect/Citizen information section (Officer should have the ability to enter as many information blocks as needed to cover all associated persons)</t>
  </si>
  <si>
    <t>b. Address, City, State, Zip Code</t>
  </si>
  <si>
    <t>c. Race</t>
  </si>
  <si>
    <t>d. Sex</t>
  </si>
  <si>
    <t>e. DOB</t>
  </si>
  <si>
    <t>f. SSN</t>
  </si>
  <si>
    <t>g. DL#</t>
  </si>
  <si>
    <t>h. Phone #</t>
  </si>
  <si>
    <t>Vehicle information section (Officer should have the ability to enter as many information blocks as needed to cover all associated vehicles)</t>
  </si>
  <si>
    <t>a. Vehicle year</t>
  </si>
  <si>
    <t>b. Vehicle make</t>
  </si>
  <si>
    <t>c. Vehicle model</t>
  </si>
  <si>
    <t>d. Vehicle style</t>
  </si>
  <si>
    <t>e. License plate state</t>
  </si>
  <si>
    <t>f. License plate number</t>
  </si>
  <si>
    <t>g. VIN</t>
  </si>
  <si>
    <t>h. Registered owner</t>
  </si>
  <si>
    <t xml:space="preserve">System should have the ability to interface with Google Maps or comparable application with satellite imagery so handlers can zoom in on a particular location, draw their track and type over the map to document the utilization. </t>
  </si>
  <si>
    <t>Text box, officer should have the option of typing or using Dragon to complete the narrative</t>
  </si>
  <si>
    <t>Patrol Section:</t>
  </si>
  <si>
    <t>a. Drop down: Leash: on, off</t>
  </si>
  <si>
    <t>b. Drop down: muzzle, exposed sleeve, hidden sleeve, body suit</t>
  </si>
  <si>
    <t>c. Drop down: surveillance position: yes, no</t>
  </si>
  <si>
    <t>d. Drop down: announcements: yes, no</t>
  </si>
  <si>
    <t>e. Details block, with a field for entering notes</t>
  </si>
  <si>
    <t>f. Detector Dog Section:</t>
  </si>
  <si>
    <t>g. Odor/Amount column</t>
  </si>
  <si>
    <t>h. Location column</t>
  </si>
  <si>
    <t>i. H/M/L column</t>
  </si>
  <si>
    <t>j. H-E/E-H column</t>
  </si>
  <si>
    <t>k. P/A column</t>
  </si>
  <si>
    <t>l. P/D column</t>
  </si>
  <si>
    <t>m. K or U/# blnks column</t>
  </si>
  <si>
    <t>n. # Sniffs column</t>
  </si>
  <si>
    <t>o. note: 10-15 blank rows under these columns, with ability to manually enter info</t>
  </si>
  <si>
    <t>p. Handler comments section, with a field for entering notes</t>
  </si>
  <si>
    <t>q. Trainer comments section, with a field for entering notes</t>
  </si>
  <si>
    <t>r. Track section:</t>
  </si>
  <si>
    <t>s. Drop down: rural, urban</t>
  </si>
  <si>
    <t>t. wind direction block</t>
  </si>
  <si>
    <t>u. wind speed block</t>
  </si>
  <si>
    <t>v. terrain block</t>
  </si>
  <si>
    <t>w. length block</t>
  </si>
  <si>
    <t>x. Time block</t>
  </si>
  <si>
    <t>y. Other block, space for notes</t>
  </si>
  <si>
    <t>z. Diagram of track: Grid field to hand draw track</t>
  </si>
  <si>
    <t>aa. Evidence Search Section:</t>
  </si>
  <si>
    <t>bb. W direction block</t>
  </si>
  <si>
    <t>cc. wind speed block</t>
  </si>
  <si>
    <t>dd. terrain block</t>
  </si>
  <si>
    <t>ee. length block</t>
  </si>
  <si>
    <t>ff. time block</t>
  </si>
  <si>
    <t>gg. Other block, space for notes</t>
  </si>
  <si>
    <t>hh. Comments section: field to enter notes</t>
  </si>
  <si>
    <t>Officer should submit through a workflow, the assigned supervisor should review the report and have the option of rejecting the report for corrections or approving it.</t>
  </si>
  <si>
    <t>Rejected reports should be funneled back to the officer for corrections and resubmitted for approval</t>
  </si>
  <si>
    <t>Module should be searchable by utilization number, case number, date, range of dates, officer name, canine name, suspect/citizen name</t>
  </si>
  <si>
    <t>The system should have the ability to track all statistical data</t>
  </si>
  <si>
    <t>Impounds</t>
  </si>
  <si>
    <t>Authorized users should have the ability to enter and maintain the details of an impounded vehicle, including the following general information:</t>
  </si>
  <si>
    <t>a. Impound Date/Time</t>
  </si>
  <si>
    <t>b. Impound Lot</t>
  </si>
  <si>
    <t>c. Reason for Impounding</t>
  </si>
  <si>
    <t>d. Place of Storage</t>
  </si>
  <si>
    <t>e. Location Impounded From</t>
  </si>
  <si>
    <t>f. Towing Service, driver name and driver number.</t>
  </si>
  <si>
    <t>g. Impounding Officers</t>
  </si>
  <si>
    <t>h. Vehicle Information (make, model, color, etc.) and condition</t>
  </si>
  <si>
    <t>The system should have the ability to enter owner Information based on master name file selection.</t>
  </si>
  <si>
    <t>The system should have the ability to indicate owner notification date/time and method of notification.</t>
  </si>
  <si>
    <t>System should auto-create registered owner notification letter</t>
  </si>
  <si>
    <t xml:space="preserve">The system should have the ability to enter and maintain disposition information. </t>
  </si>
  <si>
    <t>The system should have the ability to enter and maintain vehicle release information.</t>
  </si>
  <si>
    <t xml:space="preserve">The system should have the ability to enter and maintain associated incident, case, arrest, warrant, and booking information. </t>
  </si>
  <si>
    <t xml:space="preserve">The system should have the ability to enter and maintain information about associated fees. </t>
  </si>
  <si>
    <t xml:space="preserve">The system should have the ability to attach multiple supporting documents of various types to an impounded vehicle record. </t>
  </si>
  <si>
    <t>Property and Evidence</t>
  </si>
  <si>
    <t xml:space="preserve">The system should support bar code scanning. </t>
  </si>
  <si>
    <t>The system should support import of legacy data (Central Square One Solution RMS)</t>
  </si>
  <si>
    <t xml:space="preserve">The system should have the ability to locate and access property items based on information obtained from scanned property bar codes. </t>
  </si>
  <si>
    <t>The software should maintain the following data: (current NCIC reporting requirements)</t>
  </si>
  <si>
    <t>a. Property Room Bar Coding</t>
  </si>
  <si>
    <t>b. Case Number</t>
  </si>
  <si>
    <t>c. Item Number</t>
  </si>
  <si>
    <t xml:space="preserve">d. Serial Number </t>
  </si>
  <si>
    <t>e. Suspect</t>
  </si>
  <si>
    <t>f. Item collected by</t>
  </si>
  <si>
    <t>g. Date, time, location item was collected</t>
  </si>
  <si>
    <t>h. Item Involvement (i.e. stolen, pawned, evidence, found, personal)</t>
  </si>
  <si>
    <t>i. Owner Applied Number</t>
  </si>
  <si>
    <t>j. Storage Location in Property Room</t>
  </si>
  <si>
    <t>k. Obtained from (i.e. evidence locker location, delivered by) Chain of Custody</t>
  </si>
  <si>
    <t>l. Quantity</t>
  </si>
  <si>
    <t>m. Property Owner for each item</t>
  </si>
  <si>
    <t>n. Date and Time Property Received</t>
  </si>
  <si>
    <t>o. Tag location changes with Evidence Tech initials - electronic signature</t>
  </si>
  <si>
    <t>p. Item Category (guns, tools, vehicles, bicycles)</t>
  </si>
  <si>
    <t>q. Lab Report Cross-Reference</t>
  </si>
  <si>
    <t>r. Date of Disposal/Release</t>
  </si>
  <si>
    <t>s. Electronic signature for release or temporary transfer</t>
  </si>
  <si>
    <t>t. Scanned copies of Property Releases - or ability to capture electronically</t>
  </si>
  <si>
    <t>u. Employee Authorizing Release</t>
  </si>
  <si>
    <t>v. Disposal Destruction Order Number</t>
  </si>
  <si>
    <t>w. Item Class (UCR)</t>
  </si>
  <si>
    <t>x. Free-form Descriptions</t>
  </si>
  <si>
    <t>y. Color</t>
  </si>
  <si>
    <t>z. A portable signature module that can also scan barcodes for inventories</t>
  </si>
  <si>
    <t>aa. Misc. remarks</t>
  </si>
  <si>
    <t xml:space="preserve">bb. Recovered for other Jurisdiction Flag </t>
  </si>
  <si>
    <t>The module should maintain additional elements if the property item is a firearm:</t>
  </si>
  <si>
    <t>a. Serial Number</t>
  </si>
  <si>
    <t>b. Caliber</t>
  </si>
  <si>
    <t>c. Barrel Length</t>
  </si>
  <si>
    <t>d. Finish</t>
  </si>
  <si>
    <t>e. Model</t>
  </si>
  <si>
    <t>f. Type of Firearm</t>
  </si>
  <si>
    <t>The module should maintain additional elements if the property item is a vehicle:</t>
  </si>
  <si>
    <t>a. Vehicle Type</t>
  </si>
  <si>
    <t>b. Color</t>
  </si>
  <si>
    <t>c. Vehicle Make</t>
  </si>
  <si>
    <t>d. Model</t>
  </si>
  <si>
    <t>e. VIN</t>
  </si>
  <si>
    <t>f. Owner</t>
  </si>
  <si>
    <t>g. Suspect</t>
  </si>
  <si>
    <t>h. License Plate</t>
  </si>
  <si>
    <t>i. Plate Year</t>
  </si>
  <si>
    <t>The module should maintain complete evidence tracking audit trail until final disposition of the property item.</t>
  </si>
  <si>
    <t>The module should maintain details of all evidence retained in the property room for an indefinite time.</t>
  </si>
  <si>
    <t>The module should maintain a disposition status for all evidence items after each item has been released.</t>
  </si>
  <si>
    <t>The module should track found items from reception to disposal.</t>
  </si>
  <si>
    <t xml:space="preserve">The module should maintain the person or organization released to </t>
  </si>
  <si>
    <t>The module should provide the ability to print an evidence inventory report by case number.</t>
  </si>
  <si>
    <t>The module should provide the ability to print a property disposition report for all items disposed of.</t>
  </si>
  <si>
    <t>The module should provide the ability to print a property purge reminder list of items to be released within a user-selected date range.</t>
  </si>
  <si>
    <t>The module should provide the ability to conduct an inventory of items in a location by bar code scan.</t>
  </si>
  <si>
    <t>The module should generate a report of property scheduled to be disposed of.</t>
  </si>
  <si>
    <t>The module should provide the ability to print a report displaying all items of property/evidence pertaining to a single complaint report.</t>
  </si>
  <si>
    <t>The module should support restricting inquiry access to property/evidence records based on passwords.</t>
  </si>
  <si>
    <t>The module should compare property records (at time of entry) with previous property records (i.e., pawned, impounded, stolen, etc.)</t>
  </si>
  <si>
    <t>The module should allow for inquiry into property records via:</t>
  </si>
  <si>
    <t>b. Owner’s Name</t>
  </si>
  <si>
    <t>c. Tag Number</t>
  </si>
  <si>
    <t>d. Case Number</t>
  </si>
  <si>
    <t>e. Owner Applied Number</t>
  </si>
  <si>
    <t>f. Make/Brand Name</t>
  </si>
  <si>
    <t>g. Property Type/Kind</t>
  </si>
  <si>
    <t>h. UCR/IBR Property Class</t>
  </si>
  <si>
    <t>i. Storage Location</t>
  </si>
  <si>
    <t>j. Vehicle Identification Number</t>
  </si>
  <si>
    <t>The module should provide the ability to print barcodes for:</t>
  </si>
  <si>
    <t>a. ORI</t>
  </si>
  <si>
    <t>b. Officer</t>
  </si>
  <si>
    <t>c. Disposition</t>
  </si>
  <si>
    <t>d. Receiving and Release Status</t>
  </si>
  <si>
    <t>e. Locations</t>
  </si>
  <si>
    <t>The module should print location labels by specific location or by range.</t>
  </si>
  <si>
    <t>The module should provide agency-defined label height, width and font size.</t>
  </si>
  <si>
    <t>The module should allow labels to be printed by individual basis.</t>
  </si>
  <si>
    <t>The module should provide the ability to automatically generate tag numbers.</t>
  </si>
  <si>
    <t>The module should automatically enter a transaction when a tag is scanned.</t>
  </si>
  <si>
    <t>The module should print inventory report by storage location.</t>
  </si>
  <si>
    <t>The module should print a property release form (receipt).</t>
  </si>
  <si>
    <t>Module should generate automatic notifications of case status change</t>
  </si>
  <si>
    <t>The system should have the ability to attach NICS firearm report</t>
  </si>
  <si>
    <t>Jail Court Security</t>
  </si>
  <si>
    <t>The system should have the ability to produce reports for court scheduling for inmates.</t>
  </si>
  <si>
    <t>Judicial Book should have ability to function as independent CAD dispatcher from inside courthouse</t>
  </si>
  <si>
    <t>Deputy/Court scheduling for court assignment should reflect; Day/Week/Month/Year</t>
  </si>
  <si>
    <t>Assignment should include inmate, time, hearing type, judge, room number, attorneys assigned, and alerts/charges/flags/notes/photo</t>
  </si>
  <si>
    <t>a. Assignment should save data for stats</t>
  </si>
  <si>
    <t xml:space="preserve">b. Assignment should display scheduling on computer and phone application </t>
  </si>
  <si>
    <t>Court Data should include:</t>
  </si>
  <si>
    <t>a. Distinguish if defendant is in custody and where (prison, housed out of  county, work release, residential, BOP, elsewhere through VINE)</t>
  </si>
  <si>
    <t>b. Inmate location in jail</t>
  </si>
  <si>
    <t>c. Inmates name</t>
  </si>
  <si>
    <t>d. Inmates charges, current and past</t>
  </si>
  <si>
    <t>e. Inmate Alerts / No-Contacts / Co-Defendants</t>
  </si>
  <si>
    <t>f. Judges name, Room Number, Division number</t>
  </si>
  <si>
    <t>g. Court Case number</t>
  </si>
  <si>
    <t>h. Originating agency officer, case number, agency name, and ORI</t>
  </si>
  <si>
    <t>i. Assigned prosecutor and defense attorney</t>
  </si>
  <si>
    <t>j. Probation Officer(s)</t>
  </si>
  <si>
    <t>k. Probation term</t>
  </si>
  <si>
    <t>l. Sentence length</t>
  </si>
  <si>
    <t xml:space="preserve">m. Conditions/Terms of probation, bond, or other conditional release. </t>
  </si>
  <si>
    <t>n. Distinguish if cases are consecutive/concurrent sentences and what time applies to prison vs jail</t>
  </si>
  <si>
    <t>o. Ability to attach documents</t>
  </si>
  <si>
    <t>p. Extradition</t>
  </si>
  <si>
    <t>q. Warrant information</t>
  </si>
  <si>
    <t>r. Bond information</t>
  </si>
  <si>
    <t>Warrants</t>
  </si>
  <si>
    <t xml:space="preserve">The system should have the ability to enter and maintain detailed information about want and warrant records, including (but not limited to) the following data elements: </t>
  </si>
  <si>
    <t>a. File Transaction Number</t>
  </si>
  <si>
    <t>b. Court Warrant Number</t>
  </si>
  <si>
    <t>c. Court Case Number</t>
  </si>
  <si>
    <t>d. Wanted Number</t>
  </si>
  <si>
    <t>e. Wanted Driver’s License Number</t>
  </si>
  <si>
    <t>f. Wanted Social Security Number</t>
  </si>
  <si>
    <t>g. Reason for Change on Warrant</t>
  </si>
  <si>
    <t>h. Issuing Court</t>
  </si>
  <si>
    <t>i. Issue Date</t>
  </si>
  <si>
    <t>j. Type (BW, FTA, PV, etc.)</t>
  </si>
  <si>
    <t>k. FBI Number</t>
  </si>
  <si>
    <t>m. Height, Weight, Hair, Eyes, Skin Tone, Ethnicity</t>
  </si>
  <si>
    <t>n. Felony/MISD/Traffic (infraction only)/or Civil Warrant (Civil doesn’t have  sworn affidavit)  stats</t>
  </si>
  <si>
    <t>o. Wanted Alias(s) - Including all identifiers</t>
  </si>
  <si>
    <t>p. Date of Birth</t>
  </si>
  <si>
    <t xml:space="preserve">q. Full name, alias, birth name, </t>
  </si>
  <si>
    <t>r. Charges- all counts with statute #</t>
  </si>
  <si>
    <t>s. Bond Amount</t>
  </si>
  <si>
    <t>t. Vehicle Make/Model/Color</t>
  </si>
  <si>
    <t>u. Vehicle License Plate/State/Year</t>
  </si>
  <si>
    <t>v. Disposition - Cleared/Quashed/</t>
  </si>
  <si>
    <t>w. Status History - History of warrants on person and each case.</t>
  </si>
  <si>
    <t>x. Activity / Work Notes</t>
  </si>
  <si>
    <t>y. Distance of Pickup / Extradition</t>
  </si>
  <si>
    <t>z. Warning Remarks</t>
  </si>
  <si>
    <t>aa. Background, if Applicable / Attach signed warrant and affidavit of  probable cause</t>
  </si>
  <si>
    <t>bb. Area/Section within Warrant Venue / Warrant Deputy Assignment</t>
  </si>
  <si>
    <t>The system should have the ability to display any recent images of the subject within the master name record, whether captured by directly connected digital camera or by if uploaded from local workstation or any connected media.</t>
  </si>
  <si>
    <t xml:space="preserve">The system should have the ability to display an alert whenever the name of a subject with an outstanding warrant is entered anywhere in the system.  </t>
  </si>
  <si>
    <t xml:space="preserve">Authorized users should be able to update the status of a warrant record whenever necessary. </t>
  </si>
  <si>
    <t xml:space="preserve">The system should have the ability to assign warrant transaction numbers manually or automatically via an optional auto-incrementing feature. </t>
  </si>
  <si>
    <t>The system should have the ability to generate a printed report displaying a log of all warrants within a specified date range or by a range of statutes.</t>
  </si>
  <si>
    <t>Authorized users should have the ability to cancel outstanding warrant records. Authorization is based on user security profiles (ID, password, security permissions).</t>
  </si>
  <si>
    <t>The system should have the ability to cancel outstanding warrants for the following reasons:</t>
  </si>
  <si>
    <t xml:space="preserve">a. Recalled by Court: Quashed, </t>
  </si>
  <si>
    <t>b. Served on the Person</t>
  </si>
  <si>
    <t>c. Cleared of the Charge</t>
  </si>
  <si>
    <t>d. Beyond Statutory Limits</t>
  </si>
  <si>
    <t>e. Other - Ability to create other reasons, and subcategories for specific  stats</t>
  </si>
  <si>
    <t>The system should have the ability to maintain records on canceled warrants for an unlimited amount of time.</t>
  </si>
  <si>
    <t>In CAD, warrants are automatically searched based on the entry of matching name and/or matching address. A match on either of these search criteria should display a warning message for the user.</t>
  </si>
  <si>
    <t>The system should have the ability to generate a printed report that lists all canceled warrants within a specified date range.</t>
  </si>
  <si>
    <t>The system should have the ability to generate ad hoc reports based on date and warrant type.  (i.e., Domestic Violence, Felony, Misdemeanor, etc.)</t>
  </si>
  <si>
    <t>The system should display the number of additional warrants and jurisdiction</t>
  </si>
  <si>
    <t>The system should have the ability to produce multiple warrant poster styles and info sheets</t>
  </si>
  <si>
    <t>The system should have the ability to produce felon of the day poster as PDF</t>
  </si>
  <si>
    <t>The system should have the ability for warrant deputies to quickly display all warrants assigned in a dashboard with live update.</t>
  </si>
  <si>
    <t>The system should have the ability to auto-add and remove fugitives from list by active status.</t>
  </si>
  <si>
    <t>The system should have multiple alert options for contacts or updates</t>
  </si>
  <si>
    <t>The system should allow a query by disposition when fugitives are involved on any call</t>
  </si>
  <si>
    <t>The system should have the ability to Query link association charts for each fugitive</t>
  </si>
  <si>
    <t>The system should have an automatic analytic function from imported and interface sources</t>
  </si>
  <si>
    <t>The system should have the ability to customize "dashboard" and re-sort and save lists of warrants in various ways.</t>
  </si>
  <si>
    <t>The system should have the ability to plot multiple addresses per person and to plot all persons in workbook.</t>
  </si>
  <si>
    <t>The system should have the ability to create a family tree or connections for master names</t>
  </si>
  <si>
    <t>The system should have the ability to search warrants by any combination of characteristics to include multiple entries per field (like multiple types of DV charges) and ranges and to print or save file</t>
  </si>
  <si>
    <t>The system should have the ability to customize workbook/dashboard and re-sort and save lists of Drug Court Probationers (Should apply to more than just Drug Court/Warrants. Great Investigative/ILP tool.)</t>
  </si>
  <si>
    <t>The system should have the ability to update "workbook/dashboard" by permissions</t>
  </si>
  <si>
    <t>The system should have the ability for permissible probation officers to update information in Drug Court workbook</t>
  </si>
  <si>
    <t>The system should have the ability for probation/deputy to upload an Arrest and Detain order for offender and add alert</t>
  </si>
  <si>
    <t>The system should have the ability for probation/deputy to add/upload documents for conditions of probation</t>
  </si>
  <si>
    <t>Ability for probation to add probation information on probationers (All probation, not just Drug Court)</t>
  </si>
  <si>
    <t>The system should have the ability to add/remove probationers from list</t>
  </si>
  <si>
    <t>Extradition</t>
  </si>
  <si>
    <t>a. Ability to add extradition notes</t>
  </si>
  <si>
    <t>b. Ability to complete pilot stats</t>
  </si>
  <si>
    <t>c. Ability to upload extradition documents</t>
  </si>
  <si>
    <t>d. Ability to create an extradition phone list</t>
  </si>
  <si>
    <t>e. Ability to set up reminders for action on detainers</t>
  </si>
  <si>
    <t>Protection Orders</t>
  </si>
  <si>
    <t xml:space="preserve">The system should have the ability to create, maintain and track protection order records. </t>
  </si>
  <si>
    <t>Software should provide alerts to users when user has contact with defendant that has not been served protective order, as well as when user has contact with defendant with active protective order.</t>
  </si>
  <si>
    <t xml:space="preserve">The system should have the ability to track the following basic protection order details: </t>
  </si>
  <si>
    <t>a. Issued date</t>
  </si>
  <si>
    <t>b. Expiration date</t>
  </si>
  <si>
    <t>c. Number of subjects served</t>
  </si>
  <si>
    <t>d. Number of subjects not served</t>
  </si>
  <si>
    <t>e. Court date</t>
  </si>
  <si>
    <t>f. NCIC number</t>
  </si>
  <si>
    <t>h. Multiple name entry with notes (guardians, power of attorney,)</t>
  </si>
  <si>
    <t>i. Date stamp for data entry and modification</t>
  </si>
  <si>
    <t>j. Type or order</t>
  </si>
  <si>
    <t xml:space="preserve">The system should have the ability to create and maintain information on all subjects associated with an order, including each subject's role and relationship to the complainant or petitioner.  </t>
  </si>
  <si>
    <t>The system should have the ability to access the department history of all involved parties from the master name index.</t>
  </si>
  <si>
    <t xml:space="preserve">The system should have the ability to enter and maintain information about all the locations from which defendants are restricted. </t>
  </si>
  <si>
    <t xml:space="preserve">The system should have the ability to document associated agency and court case numbers. </t>
  </si>
  <si>
    <t>The software should provide the ability to document issuing judge.</t>
  </si>
  <si>
    <t>The system should have the ability to enter and maintain information about the cancellation of orders of protection.</t>
  </si>
  <si>
    <t xml:space="preserve">The system should have the ability to enter and maintain information about all activities associated with an order. </t>
  </si>
  <si>
    <t xml:space="preserve">The system should have the ability to enter and maintain information about court ordered remedies. </t>
  </si>
  <si>
    <t xml:space="preserve">The system should have the ability to generate department-specific reports on any captured table/data field. </t>
  </si>
  <si>
    <t>The system should have the ability to scan documents into the specific file.</t>
  </si>
  <si>
    <t>The system should have the ability to have multiple independent records that have the same case number.</t>
  </si>
  <si>
    <t>Career Criminal Registry</t>
  </si>
  <si>
    <t>The system should provide agency-defined categories, e.g., Sex offender, Violent Offender, Drug Offender.</t>
  </si>
  <si>
    <t>The system should provide agency-determined violent vs. non-violent categories</t>
  </si>
  <si>
    <t>The system should have the ability to create agency-defined statuses.</t>
  </si>
  <si>
    <t>System should have the ability to identify parole/probation agents.</t>
  </si>
  <si>
    <t>System should have the ability to capture terms and conditions.</t>
  </si>
  <si>
    <t>System should have the ability to capture complete registrant department history.</t>
  </si>
  <si>
    <t>System should have the ability to indicate all (unlimited) offenses.</t>
  </si>
  <si>
    <t>System should have the ability to capture registration dates.</t>
  </si>
  <si>
    <t xml:space="preserve">System should have the ability to import and attach a variety of document types to career criminal records. </t>
  </si>
  <si>
    <t>System should have the ability to enter additional comments (i.e., free-form narrative).</t>
  </si>
  <si>
    <t>System should have the ability to automatically create officer warnings throughout system.</t>
  </si>
  <si>
    <t>System should have the ability to display an image of the subject within the record, whether captured by directly connected digital camera or by if uploaded from local workstation or any connected media.</t>
  </si>
  <si>
    <t>System should have the ability to automatically create system wide alerts on all registrants.</t>
  </si>
  <si>
    <t xml:space="preserve">System should have the ability to create department-specific reports from any and all captured fields. </t>
  </si>
  <si>
    <t>System should have the ability to quickly reference all activity of listed registrants.</t>
  </si>
  <si>
    <t>System should have the ability to quickly reference all registrants’ department activity.</t>
  </si>
  <si>
    <t>System should have the ability for agency users and non-agency users to receive alerts on offender activity.</t>
  </si>
  <si>
    <t>Needs to interface with Offender Watch if possible.</t>
  </si>
  <si>
    <t>Intentionally left blank for future use</t>
  </si>
  <si>
    <t>System should have the ability to plot location of Offenders by addresses and compare to crimes</t>
  </si>
  <si>
    <t xml:space="preserve">               a. CR 35 Form</t>
  </si>
  <si>
    <t xml:space="preserve">               b. CR 32 Form</t>
  </si>
  <si>
    <t xml:space="preserve">               c.  Active Sex Offender Records that have expired</t>
  </si>
  <si>
    <t xml:space="preserve">               d. Sex Offender Verifications by Verification Date</t>
  </si>
  <si>
    <t xml:space="preserve">     </t>
  </si>
  <si>
    <t xml:space="preserve">               e.  Sex Offenders Failing to Re-Verify</t>
  </si>
  <si>
    <t xml:space="preserve">               f. Sex Offenders Scheduled to Appear</t>
  </si>
  <si>
    <t>Pawn Shops</t>
  </si>
  <si>
    <t xml:space="preserve">The system should have the ability to track all pawn shop sales within an agency-defined area. </t>
  </si>
  <si>
    <t xml:space="preserve">The system should have the ability to enter, maintain and track the following basic pawn transaction information: </t>
  </si>
  <si>
    <t xml:space="preserve">a. Transaction date/time </t>
  </si>
  <si>
    <t>b. Transaction type</t>
  </si>
  <si>
    <t>c. Pawnbroker</t>
  </si>
  <si>
    <t>d. Seller/Buyer (full name, dob, id number, id type)</t>
  </si>
  <si>
    <t>The system should have the ability to enter, maintain and track all items involved in a pawn transaction: Description, serial #, Brand, Model and price</t>
  </si>
  <si>
    <t>The system should have the ability to attach multiple supporting documents of a variety of documentation types to a pawn transaction record.</t>
  </si>
  <si>
    <t xml:space="preserve">The system should have the ability to create, maintain and track master name files for all pawn shops. </t>
  </si>
  <si>
    <t>The system should have the ability to import pawn shop transactions from pawnbrokers and, in the process, compare imported property to property entered in the RMS as stolen, thus improving the chances of recovering stolen goods.</t>
  </si>
  <si>
    <t>The system should have the ability to import from Excel and XML: External Pawn data</t>
  </si>
  <si>
    <t>The system should have the ability to query all data entered.</t>
  </si>
  <si>
    <t>The system should have the ability to query NCIC database for stolen when Serial Number is available</t>
  </si>
  <si>
    <t>Case Management</t>
  </si>
  <si>
    <t>The system should have the ability to maintain a database of current cases and statuses.</t>
  </si>
  <si>
    <t xml:space="preserve">The system should have the ability to use the module as a supervisory tool.  </t>
  </si>
  <si>
    <t xml:space="preserve">The system should have the ability to assign or reassign officers to cases. </t>
  </si>
  <si>
    <t xml:space="preserve">The system should have the ability to assign case activities to officers. </t>
  </si>
  <si>
    <t xml:space="preserve">The system should have the ability to enter and maintain solvability factors. </t>
  </si>
  <si>
    <t xml:space="preserve">The system should have the ability to view status history. </t>
  </si>
  <si>
    <t xml:space="preserve">The system should have the ability to view disposition history. </t>
  </si>
  <si>
    <t xml:space="preserve">The system should have the ability to generate statistical reports. </t>
  </si>
  <si>
    <t xml:space="preserve">The system should have the ability to track assigned and unassigned cases. </t>
  </si>
  <si>
    <t xml:space="preserve">The system should have the ability to track cases by case status. </t>
  </si>
  <si>
    <t>The system should have the ability to track cases by officer, squad, assigned bureau, activity type and activity officer.</t>
  </si>
  <si>
    <t>The system should have the ability to enable automatic e-mail notifications to appropriate personnel whenever a case is updated or a report is added to a case.</t>
  </si>
  <si>
    <t xml:space="preserve">The system should know that when information is entered into the module, it should be automatically updated in the master indices files in RMS. </t>
  </si>
  <si>
    <t>The system should have the ability to create Lineups</t>
  </si>
  <si>
    <t>The system should have the ability to allow detectives to sort cases by year assigned and save by year assigned.</t>
  </si>
  <si>
    <t xml:space="preserve">The system should have the ability to track ALL cases by agency beat, district, or employee assignment. </t>
  </si>
  <si>
    <t xml:space="preserve">The system should have the ability to track ALL cases by day of the week. </t>
  </si>
  <si>
    <t>The system should have the ability to track ALL cases by shift.</t>
  </si>
  <si>
    <t>The system should have the ability to auto fill multiple forms, i.e.. Case clearances, LOP sheets, Warrant sheets, etc…</t>
  </si>
  <si>
    <t>System should allow viewing of Pawn Slip</t>
  </si>
  <si>
    <t>The system should have the ability to search property by: serial number, description- e.g. &gt;"Douney Burke", item type e.g. purse.</t>
  </si>
  <si>
    <t>The system should have the ability to search people by variables not just name</t>
  </si>
  <si>
    <t>The system should have the ability to search property, tags,</t>
  </si>
  <si>
    <t>The system should have the ability to search all data fields</t>
  </si>
  <si>
    <t>The system should have the ability to have alerts when subjects are booked in jail or new cases</t>
  </si>
  <si>
    <t>The system should have the ability to enter tracking notes</t>
  </si>
  <si>
    <t>The system should have the ability to assign tasks to other users (e.g., lab requests, property disposal)</t>
  </si>
  <si>
    <t>The system should have the ability to add supplemental reports to case</t>
  </si>
  <si>
    <t>The system should have the ability to create forms within the module (e.g., search warrant application, case closure)</t>
  </si>
  <si>
    <t>The system should have the ability to electronically submit case file to District Attorney's Office</t>
  </si>
  <si>
    <t>The system should have the ability to, upon case closure, provide user with a "to-do" list (e.g., dispose of evidence/property)</t>
  </si>
  <si>
    <t>The system should have the ability to receive alerts per agency defined rules</t>
  </si>
  <si>
    <t>Data Analysis</t>
  </si>
  <si>
    <t>The module should automate the reporting process using a report wizard that guides users through the steps of generating reports.</t>
  </si>
  <si>
    <t>Authorized users should be able to run a query on nearly every field in the RMS software to generate reports.</t>
  </si>
  <si>
    <t>The Management Reports should track statistical, operational, investigative, management and administrative data.</t>
  </si>
  <si>
    <t>The module should be fully integrated with RMS and all optional modules.</t>
  </si>
  <si>
    <t>Once data is extracted from a query, the user should be able to:</t>
  </si>
  <si>
    <t>a. Save and Edit the query at a later date</t>
  </si>
  <si>
    <t>b. Export to one of the supported formats (Excel, XML, CSV, PDF, and Text)</t>
  </si>
  <si>
    <t>c. Plot data on a map</t>
  </si>
  <si>
    <t>d. Generate and Print the final report</t>
  </si>
  <si>
    <t>The system should act in a way that users can only query data they are authorized to view within the system.</t>
  </si>
  <si>
    <t>The module should allow users to customize the following report elements:</t>
  </si>
  <si>
    <t>a. Font</t>
  </si>
  <si>
    <t>c. Alignment</t>
  </si>
  <si>
    <t>d. Display type (e.g., heat map, pie chart, graph, etc.)</t>
  </si>
  <si>
    <t>e. Titles and Subtitles</t>
  </si>
  <si>
    <t>f. Graphics (e.g., agency logo)</t>
  </si>
  <si>
    <t>The module should support electronic transfer of reports to management officials.</t>
  </si>
  <si>
    <t>The module should provide customizable pull-down menus that allow users to quickly select data to query.</t>
  </si>
  <si>
    <t xml:space="preserve">The software should support pin-mapping and plot incidents on a map to show: </t>
  </si>
  <si>
    <t>a. Incidents near specific businesses, such as liquor stores</t>
  </si>
  <si>
    <t>b. Incidents near specific street, cross streets, stop lights, etc.</t>
  </si>
  <si>
    <t>c. Incidents near specific schools</t>
  </si>
  <si>
    <t>d. Incidents in specific regions</t>
  </si>
  <si>
    <t xml:space="preserve">e. Incidents by type </t>
  </si>
  <si>
    <t>f. Incidents by date/time</t>
  </si>
  <si>
    <t>The software should provide an agency-defined list of topics located in the drop down menus, including:</t>
  </si>
  <si>
    <t>b. Incidents</t>
  </si>
  <si>
    <t>c. Cases</t>
  </si>
  <si>
    <t>d. Offenses</t>
  </si>
  <si>
    <t>e. Arrests</t>
  </si>
  <si>
    <t>f. Warrants</t>
  </si>
  <si>
    <t>g. Tickets/Citations</t>
  </si>
  <si>
    <t>h. Quick Calls  (input name and basic information)</t>
  </si>
  <si>
    <t>i. Property</t>
  </si>
  <si>
    <t>j. Case Subjects</t>
  </si>
  <si>
    <t>k. Fire Incidents</t>
  </si>
  <si>
    <t>l. Bookings</t>
  </si>
  <si>
    <t>m. Field Investigations</t>
  </si>
  <si>
    <t>The wizard should allow users to specify information such as, but not limited to, the following:</t>
  </si>
  <si>
    <t>a. Date and Date Ranges</t>
  </si>
  <si>
    <t>b. Time and Time Ranges</t>
  </si>
  <si>
    <t>c. ORIs</t>
  </si>
  <si>
    <t>d. Address and Address Ranges</t>
  </si>
  <si>
    <t>e. Types</t>
  </si>
  <si>
    <t>f. Maps - with geo-fence function</t>
  </si>
  <si>
    <t>g. Specific Beats</t>
  </si>
  <si>
    <t>The system should have the ability to name and save a query, and quickly access a saved query at a later date.</t>
  </si>
  <si>
    <t>The system should work in a way that users can only query data they are authorized to view within the system.</t>
  </si>
  <si>
    <t>The module should support agency-defined icons to represent records from the query.</t>
  </si>
  <si>
    <t xml:space="preserve">The system should have the ability to display detailed information about an incident, accident, etc., on mouse-over of each map icon.  </t>
  </si>
  <si>
    <t>The system should have the ability to zoom and pan.</t>
  </si>
  <si>
    <t>The system should have the ability to apply multiple and various layers for more details.  Agency GIS data</t>
  </si>
  <si>
    <t>The module should have a density map to provide a number of levels, including crime areas, streets, common places, etc.</t>
  </si>
  <si>
    <t>The module should have a heat map to show high crime areas.</t>
  </si>
  <si>
    <t>The module should be able to map crime trends by M.O., location, subject or weapon, date, day of week, items.</t>
  </si>
  <si>
    <t>Analytics</t>
  </si>
  <si>
    <t>The software should capture crime analysis data in the complaint report and produce specific crime analysis reports:</t>
  </si>
  <si>
    <t>a. Date of Offense</t>
  </si>
  <si>
    <t>b. Time of Offense</t>
  </si>
  <si>
    <t>c. By Shift</t>
  </si>
  <si>
    <t>d. Location of Offense</t>
  </si>
  <si>
    <t>e. Day of the Week for the Offense</t>
  </si>
  <si>
    <t>f. Description of the Premises</t>
  </si>
  <si>
    <t>g. Type of Offense</t>
  </si>
  <si>
    <t>h. Method and Point of Entry</t>
  </si>
  <si>
    <t>i. Description of Weapons Used</t>
  </si>
  <si>
    <t>j. Description of Tools Used</t>
  </si>
  <si>
    <t>k. Victim Data (Age/Relationship)</t>
  </si>
  <si>
    <t>l. Type of Property Stolen</t>
  </si>
  <si>
    <t>m. Suspect Vehicle Description</t>
  </si>
  <si>
    <t>n. Suspect Description</t>
  </si>
  <si>
    <t>o. Suspects Name</t>
  </si>
  <si>
    <t>p. Agency defined codes and/or data field</t>
  </si>
  <si>
    <t>q. By Associates</t>
  </si>
  <si>
    <t>r. M.O. Parameters</t>
  </si>
  <si>
    <t>s. Hard Copy and Map Plotting</t>
  </si>
  <si>
    <t>The system should have the ability to generate all reports using a report wizard to ensure that reports meet all requirements and are easy to build.</t>
  </si>
  <si>
    <t>The system should have the ability to generate a report that shows statistical data on crimes concerning the frequency and the distribution of crime throughout user-selected jurisdiction reporting districts.</t>
  </si>
  <si>
    <t>The system should have the ability to retrieve cases with similar crime modus operandi to assist investigators in solving crimes.</t>
  </si>
  <si>
    <t>The system should have the ability to identify the overall activity per crime type within a selected date range and reporting district.</t>
  </si>
  <si>
    <t>The system should have the ability to create reports that target specific types of crimes based on the following:</t>
  </si>
  <si>
    <t>a. Location (specific address) of Occurrence</t>
  </si>
  <si>
    <t>b. User Selected Crime Type</t>
  </si>
  <si>
    <t>c. Hate Bias Information</t>
  </si>
  <si>
    <t>d. Geographical Groupings of Crimes</t>
  </si>
  <si>
    <t>e. Similar Types of Victims</t>
  </si>
  <si>
    <t>f. Common M.O. of Crime</t>
  </si>
  <si>
    <t>h. Suspect Physical Description</t>
  </si>
  <si>
    <t>i. By using all  Names associated with a case</t>
  </si>
  <si>
    <t>j. Tools Used</t>
  </si>
  <si>
    <t>k. Weapons Used</t>
  </si>
  <si>
    <t>l. Property Targeted for Theft</t>
  </si>
  <si>
    <t>m. Point and Method of Entry</t>
  </si>
  <si>
    <t>n. Scene Category of Crime</t>
  </si>
  <si>
    <t>o. Theft Category of Crime (i.e., shoplifting from buildings, vehicles)</t>
  </si>
  <si>
    <t>p. Crime Attempts</t>
  </si>
  <si>
    <t>The system should have the ability to retrieve suspect names based on:</t>
  </si>
  <si>
    <t>a. Available photo</t>
  </si>
  <si>
    <t>b. Known Offender Address</t>
  </si>
  <si>
    <t>c. Past Criminal Contacts</t>
  </si>
  <si>
    <t>d. Past Vehicle Relations</t>
  </si>
  <si>
    <t>e. Pawn Transactions</t>
  </si>
  <si>
    <t>f. Weapon Registration</t>
  </si>
  <si>
    <t>g. Known Associates</t>
  </si>
  <si>
    <t>The system should have the ability to retrieve suspect vehicle information based upon:</t>
  </si>
  <si>
    <t>a. Model Year of Vehicle</t>
  </si>
  <si>
    <t>b. Make of Vehicle</t>
  </si>
  <si>
    <t>c. Model of Vehicle</t>
  </si>
  <si>
    <t>d. Style of Vehicle</t>
  </si>
  <si>
    <t>e. Top and Bottom Color of Vehicle</t>
  </si>
  <si>
    <t>f. License Plate/Partial License Plate of Vehicle</t>
  </si>
  <si>
    <t>The system should have the ability to retain information on vehicles obtained through:</t>
  </si>
  <si>
    <t>a. Field Interview Reports</t>
  </si>
  <si>
    <t>b. Prior Contacts with the Department</t>
  </si>
  <si>
    <t>c. Arrests</t>
  </si>
  <si>
    <t>d. Complaint Reports</t>
  </si>
  <si>
    <t>e. Citations/Moving Violations</t>
  </si>
  <si>
    <t>f. Accident Reports</t>
  </si>
  <si>
    <t>g. Want and Warrant Records</t>
  </si>
  <si>
    <t>h. Suspect Vehicles Record</t>
  </si>
  <si>
    <t>i. Impounded Vehicles</t>
  </si>
  <si>
    <t>The system should have the ability to retain M.O. characteristics in coded fields and search for same by selected parameters.</t>
  </si>
  <si>
    <t>The system should have the ability to generate report with M.O. parameters and crime specialties.</t>
  </si>
  <si>
    <t>The system should have the ability to retain information on known offenders, such as:</t>
  </si>
  <si>
    <t>a. Past Criminal Contact</t>
  </si>
  <si>
    <t>b. Sex Offenders</t>
  </si>
  <si>
    <t>c. Violent Offenders</t>
  </si>
  <si>
    <t>d. Narcotics Offenders</t>
  </si>
  <si>
    <t>e. Parolees</t>
  </si>
  <si>
    <t>f. Gang Members</t>
  </si>
  <si>
    <t>g. Absconders</t>
  </si>
  <si>
    <t>h. Court Probationers</t>
  </si>
  <si>
    <t>The system should have the ability to capture and retrieve juvenile information, including:</t>
  </si>
  <si>
    <t>a. Juvenile Demographic Information</t>
  </si>
  <si>
    <t>b. Juvenile Personal Characteristics</t>
  </si>
  <si>
    <t>c. Juvenile Guardian Information</t>
  </si>
  <si>
    <t>The system should have the ability to capture and retrieve crime analysis information from complaint records when information is included on a juvenile arrest.</t>
  </si>
  <si>
    <t>The system should have the ability to display link associations through a spider web format up to 6 levels deep.</t>
  </si>
  <si>
    <t>Link association should track as a user works through the levels to show how associations were created</t>
  </si>
  <si>
    <t>The system should have the ability to link related complaints together through capture of associated case numbers.</t>
  </si>
  <si>
    <t>The system should have the ability to link related complaints together through user created reports with graphs</t>
  </si>
  <si>
    <t>Interfaces</t>
  </si>
  <si>
    <t>User Interfaces should include; INCODE Citation export</t>
  </si>
  <si>
    <t>User Interfaces should include; Offender Watch - electronic submission of registered offender data</t>
  </si>
  <si>
    <t>User Interfaces should include; VINE - arrestee data</t>
  </si>
  <si>
    <t>User Interfaces should include; IA Pro and Blue Team - pulls personnel data from RMS</t>
  </si>
  <si>
    <t>User Interfaces should include; CAD</t>
  </si>
  <si>
    <t>User Interfaces should include; ESRI</t>
  </si>
  <si>
    <t>User Interfaces should include; Lexis Nexis Query</t>
  </si>
  <si>
    <t>User Interfaces should include; Whooster Query</t>
  </si>
  <si>
    <t>User Interfaces should include; Nuance Dragon</t>
  </si>
  <si>
    <t>User Interfaces should include; NICB VIN Check Query</t>
  </si>
  <si>
    <t>User Interfaces should include; Arrest Pre-Book API or interface to Tyler Odyssey Jail</t>
  </si>
  <si>
    <t>User Interfaces should include; Telestaff/Kronos</t>
  </si>
  <si>
    <t>User Interfaces should include; NICS Firearm Query</t>
  </si>
  <si>
    <t>User Interfaces should include; CLEAR- Run searches on clear</t>
  </si>
  <si>
    <t>User Interfaces should include; Open API with full integration capabilities preferred</t>
  </si>
  <si>
    <t>Data Migration</t>
  </si>
  <si>
    <t>Data Migration should include all Incidents from current Central Square One Solution RMS</t>
  </si>
  <si>
    <t>Data Migration should include all Arrests from current Central Square One Solution RMS</t>
  </si>
  <si>
    <t>Data Migration should include all Citations from current Central Square One Solution RMS</t>
  </si>
  <si>
    <t>Data Migration should include all Property and Evidence with Chain of Custody  from current Central Square One Solution RMS</t>
  </si>
  <si>
    <t>Data Migration should include all Racial Profiling entries from current Central Square One Solution RMS</t>
  </si>
  <si>
    <t>Data Migration should include all Crisis Intervention reports from current Central Square One Solution RMS</t>
  </si>
  <si>
    <t>Data Migration should include all Master Names from current Central Square One Solution RMS</t>
  </si>
  <si>
    <t>Data Migration should include all Residential Security Check entries from current Central Square One Solution RMS</t>
  </si>
  <si>
    <t>Data Migration should include all Master Vehicles from current Central Square One Solution RMS</t>
  </si>
  <si>
    <t>Data Migration should include all Master Name Alerts and Advisories from current Central Square One Solution RMS</t>
  </si>
  <si>
    <t>System Security</t>
  </si>
  <si>
    <t xml:space="preserve">The software should provide component (e.g., modules, entry screens) and report (e.g., case reports, ticket reports) security to permit and restrict user/user group rights. </t>
  </si>
  <si>
    <t>The system administrator should have the ability to set up, grant or deny, user/user group permissions for all components, including add, change, delete, view/use, and print permissions.</t>
  </si>
  <si>
    <t xml:space="preserve">The system administrator should have the ability to restrict security components by individual user or active directory user group. </t>
  </si>
  <si>
    <t>The system should provide that security components cannot be changed or deleted by unauthorized users.</t>
  </si>
  <si>
    <t>The system administrator should have the ability to create and maintain authorization templates (which are defined by name).</t>
  </si>
  <si>
    <t xml:space="preserve">Authorizations should be tied to user login and corresponding confidential password. </t>
  </si>
  <si>
    <t>Passwords should never be displayed.</t>
  </si>
  <si>
    <t xml:space="preserve">The system administrator should have the ability to easily create system users. </t>
  </si>
  <si>
    <t>The system administrator should have the ability to easily change passwords.</t>
  </si>
  <si>
    <t>Although the administrator can change user passwords, the actual passwords should not be revealed to the system administrator.</t>
  </si>
  <si>
    <t>User passwords should be encrypted when stored in the database.</t>
  </si>
  <si>
    <t>The software should provide a flag to prompt a document’s author that individual permissions should be set for a document when it is created.</t>
  </si>
  <si>
    <t>The system administrator should have the ability to grant individual permissions to documents in the event that a document’s author is unavailable to do so.</t>
  </si>
  <si>
    <t>The software should provide the ability to restrict access to specific information/features.</t>
  </si>
  <si>
    <t>The software should restrict access to specific records by review level.</t>
  </si>
  <si>
    <t>The software should provide inquiry capabilities for all employees based on profile and password security.</t>
  </si>
  <si>
    <t>Software should provide the capability of locking and/or secure restricted records</t>
  </si>
  <si>
    <t>Support</t>
  </si>
  <si>
    <t>Does your system provide online help such as FAQ’s and documentation to support configuration/build?</t>
  </si>
  <si>
    <t>Functionality Questionnaire</t>
  </si>
  <si>
    <t>Architecture</t>
  </si>
  <si>
    <t>Can a customer move workloads between multiple data centers?</t>
  </si>
  <si>
    <t>HIgh</t>
  </si>
  <si>
    <t>Business Process Automation</t>
  </si>
  <si>
    <t>Does your product provide automated alerts for workflow process requirements (i.e. email, mobile text messages, etc.)?</t>
  </si>
  <si>
    <t>Does your product support the creation of roles and user groups for managing access within a business process?</t>
  </si>
  <si>
    <t>Spatial Data Support</t>
  </si>
  <si>
    <t>Does the solution Read and Write to AutoCAD Map 3D</t>
  </si>
  <si>
    <t>Does the solution Read and Write to Autodesk 3ds</t>
  </si>
  <si>
    <t>Does the solution Read and Write to Autodesk A360</t>
  </si>
  <si>
    <t>Does the solution Read and Write to Autodesk AutoCAD (DWG)</t>
  </si>
  <si>
    <t>Does the solution Read and Write to Autodesk AutoCAD RealDWG DWG/DXF</t>
  </si>
  <si>
    <t>Does the solution Read and Write to Autodesk FBX (Filmbox)</t>
  </si>
  <si>
    <t>Does the solution Read and Write to Autodesk IMX (FDO)</t>
  </si>
  <si>
    <t>Does the solution Read and Write to Autodesk MapGuide Enterprise SDF</t>
  </si>
  <si>
    <t>Does the solution Read and Write to Autodesk MapGuide SDF</t>
  </si>
  <si>
    <t>Does the solution Read and Write to Autodesk MapGuide SDL</t>
  </si>
  <si>
    <t>Does the solution Read and Write to Cityworks</t>
  </si>
  <si>
    <t>Does the solution Read and Write to Esri-JSON (Esri JavaScript Object Notation)</t>
  </si>
  <si>
    <t>Does the solution Read and Write to Esri .hdr RAW Raster</t>
  </si>
  <si>
    <t>Does the solution Read and Write to Esri ArcGIS Binary Grid (AIG)</t>
  </si>
  <si>
    <t>Does the solution Read and Write to Esri ArcGIS Layer</t>
  </si>
  <si>
    <t>Does the solution Read and Write to Esri ArcGIS Map Document</t>
  </si>
  <si>
    <t>Does the solution Read and Write to Esri ArcGIS Online Feature Service</t>
  </si>
  <si>
    <t>Does the solution Read and Write to Esri ArcGIS Portal Feature Service</t>
  </si>
  <si>
    <t>Does the solution Read and Write to Esri ArcGIS Server Feature Service</t>
  </si>
  <si>
    <t>Does the solution Read and Write to Esri ArcGIS Shapefile (SHP)</t>
  </si>
  <si>
    <t>Does the solution Read and Write to Esri ArcInfo Coverage</t>
  </si>
  <si>
    <t>Does the solution Read and Write to Esri ArcInfo Export (E00)</t>
  </si>
  <si>
    <t>Does the solution Read and Write to Esri ArcInfo Generate</t>
  </si>
  <si>
    <t>Does the solution Read and Write to Esri ArcPad Exchange Format(AXF)</t>
  </si>
  <si>
    <t>Does the solution Read and Write to Esri ASCII Grid</t>
  </si>
  <si>
    <t>Does the solution Read and Write to Esri Enterprise Geodatabase (SDE)</t>
  </si>
  <si>
    <t>Does the solution Read and Write to Esri File Geodatabase (FGDB)</t>
  </si>
  <si>
    <t>Does the solution Read and Write to Esri Geodatabase (ArcSDE Geodatabase Raster Catalog)</t>
  </si>
  <si>
    <t>Does the solution Read and Write to Esri Geodatabase (ArcSDE Geodatabase Raster Dataset)</t>
  </si>
  <si>
    <t>Does the solution Read and Write to Esri Geodatabase (ArcSDE Geodb Mosaic Dataset)</t>
  </si>
  <si>
    <t>Does the solution Read and Write to Esri Geodatabase (File Geodatabase API)</t>
  </si>
  <si>
    <t>Does the solution Read and Write to Esri Geodatabase (File Geodatabase Raster Catalog)</t>
  </si>
  <si>
    <t>Does the solution Read and Write to Esri Geodatabase (File Geodatabase Raster Dataset)</t>
  </si>
  <si>
    <t>Does the solution Read and Write to Esri Geodatabase (File Geodb Mosaic Dataset)</t>
  </si>
  <si>
    <t>Does the solution Read and Write to Esri Geodatabase (XML Workspace Document)</t>
  </si>
  <si>
    <t>Does the solution Read and Write to Esri Indexed 3D Scene Layer (I3S)</t>
  </si>
  <si>
    <t>Does the solution Read and Write to Esri Legacy ArcGIS Image Server</t>
  </si>
  <si>
    <t>Does the solution Read and Write to Esri Mapping Specification for CAD (MSC)</t>
  </si>
  <si>
    <t>Does the solution Read and Write to Esri PC ArcInfo Coverage</t>
  </si>
  <si>
    <t>Does the solution Read and Write to Esri Personal Geodatabase (MDB)</t>
  </si>
  <si>
    <t>Does the solution Read and Write to Google Cloud SQL Spatial</t>
  </si>
  <si>
    <t>Does the solution Read and Write to KML (Keyhole Markup Language)</t>
  </si>
  <si>
    <t>Does the solution Read and Write to Landmark Z-Map Grid</t>
  </si>
  <si>
    <t>Does the solution Read and Write to Landmark Z-Map Vector</t>
  </si>
  <si>
    <t>Does the solution Read and Write to andmark Zycor Graphics File (ZGF)</t>
  </si>
  <si>
    <t>Does the solution Read and Write to Microsoft MapPoint Web XML</t>
  </si>
  <si>
    <t>Does the solution Read and Write to Microsoft SQL Server Spatial</t>
  </si>
  <si>
    <t>Does the solution Read and Write to Microsoft SQL Server Spatial (JDBC)</t>
  </si>
  <si>
    <t>Environment</t>
  </si>
  <si>
    <t xml:space="preserve">Do you have a documented Information Security Incident Management process that includes the requirement to notify us of any Information Security Incident or Data Breach affecting the Co-op? </t>
  </si>
  <si>
    <t>Can you confirm that you have had no Information Security Incident or a Data Breach that had to be reported to Customers, Law Enforcement Officers, the Media or Regulators such as the ICO (Information Commissioners Office) within the last 24 months?</t>
  </si>
  <si>
    <t xml:space="preserve">Do you have a Data Protection and Privacy Policy which has been approved by senior management? </t>
  </si>
  <si>
    <t xml:space="preserve">Do you ensure that all your Information Processing facilities used to store or process customer data are secure?
</t>
  </si>
  <si>
    <t xml:space="preserve">Do you provide training and awareness on Information Security and Data Protection on commencement of employment and annually thereafter? </t>
  </si>
  <si>
    <t xml:space="preserve">Do you perform background checks on your staff, contractors and Third Parties? </t>
  </si>
  <si>
    <t xml:space="preserve">Do all employees sign a confidentiality/non-disclosure or acceptable use agreement ? </t>
  </si>
  <si>
    <t>User Management</t>
  </si>
  <si>
    <t>Does the system being provided have provision for role based access control for all users? Enabling access to be granted on the principle of least privilege?</t>
  </si>
  <si>
    <t>Does your solution support the ability to subdivide users into business groups with isolated privileges and resource allocations?</t>
  </si>
  <si>
    <t>Platform Objectives</t>
  </si>
  <si>
    <t>Security and Auditing</t>
  </si>
  <si>
    <t>The system should have the ability to restrict access by individual, by role, by rank, and by chain of command.</t>
  </si>
  <si>
    <t>The system should have the ability to restrict access to the level of detail specific to data content, table, field, database, and source.</t>
  </si>
  <si>
    <t>The system should have the ability to define add, delete, update, read only capability by individual and by role.</t>
  </si>
  <si>
    <t>The system should have the ability to restrict drill down to detail data based on security permissions of the individual.</t>
  </si>
  <si>
    <t>The system should have the ability to restrict ad hoc queries based on security permissions of the individual.</t>
  </si>
  <si>
    <t>The system should have a flexible, robust configuration of permission profiles including Users and Groups.</t>
  </si>
  <si>
    <t>The system should allow password keystrokes to be masked during entry.</t>
  </si>
  <si>
    <t>The system should allow users to be signed onto more than one work session simultaneously.</t>
  </si>
  <si>
    <t>The system should have the ability to visually flag in electronic or printed displays data that should not be distributed beyond the immediate authorized recipient.</t>
  </si>
  <si>
    <t>The system should have the ability to visually designate in electronic or printed displays the security level of sensitive data.</t>
  </si>
  <si>
    <t>The system should have the ability to restrict access of data in each specific environment  (test, production) and context (test data, live data).</t>
  </si>
  <si>
    <t>The system should have the ability to insert the name of the person generating the report, date, time and other identifying information on any print or print report formats. with specific content configurable by County.  This information is to be physically printed on reports, particularly those containing sensitive information, so that any distribution of the report can be traced back to the originator.  This encourages secure handling of the report.</t>
  </si>
  <si>
    <t>The system should have the ability to include the name of the person generating the file, date, time, IP address and other identifying meta data to any generated electronic data file produced by a report or query, with specific content configurable by County.  This information is to be included in meta data for any file created from the BI, particularly those containing sensitive information, so that any distribution of the file can be traced back to the originator.  This encourages secure handling of the file.</t>
  </si>
  <si>
    <t>"</t>
  </si>
  <si>
    <t>The system should have the ability to redact appropriate (protected, sensitive) data in existing reports that are to be released in response to Public Disclosure Requests.</t>
  </si>
  <si>
    <t>The system should have the ability to log and audit access to objects from the database level to individual data elements including user id, date, timed, IP address, with specific content configurable by County.</t>
  </si>
  <si>
    <t>The system should have the ability to select and set the appropriate level of tracking for each data object.</t>
  </si>
  <si>
    <t>The system should have the ability to log and audit access to metadata.</t>
  </si>
  <si>
    <t>The system should have the ability to log the creation and printing of reports including user id, date, timed, IP address, with specific content configurable by County.</t>
  </si>
  <si>
    <t>The system should have the ability to log, audit  and issue alerts for changes to software configurations or software objects within the system including user id, date, timed, IP address, with specific content configurable by County.</t>
  </si>
  <si>
    <t>The system should have the ability to log, audit  and issue alerts for access to administrator level accounts within the system including user id, date, timed, IP address, with specific content configurable by County.</t>
  </si>
  <si>
    <t>The system should have the ability to set the retention periods on audit logs.</t>
  </si>
  <si>
    <t>The system should have the ability to provide authenticated access via individual login ID and password.</t>
  </si>
  <si>
    <t>The system should have the ability to utilize a Browser interface that allows Secure Remote Access (using SSL) for system functions that are public facing.</t>
  </si>
  <si>
    <t>The system should have browser interface safeguards against window injection vulnerabilities.</t>
  </si>
  <si>
    <t>Administrators should be permitted to configure user and group access settings through a GUI client.</t>
  </si>
  <si>
    <t>The system should have the ability to maintain security administration functions and online access at all times (24/7).</t>
  </si>
  <si>
    <t>The system should have the ability to provide authentication/security when refreshing data from an MS Office document</t>
  </si>
  <si>
    <t>The system should be consistent and intuitive throughout the screens and functions, requiring little user training.</t>
  </si>
  <si>
    <t>The system should have the ability to create User Portals as a presentation layer to access data, queries, reports, dashboards, and other applications.</t>
  </si>
  <si>
    <t>The system should have the ability to create User Portals that are specific to the individual, group, role or rank.</t>
  </si>
  <si>
    <t>The system should have the ability to create consolidated views custom designed for an individual, group, role or rank.</t>
  </si>
  <si>
    <t>The system should have the ability to drill down  (e.g.: via click or link) from the graphical representation of data to the underlying data.</t>
  </si>
  <si>
    <t>The system should have the ability to color code data values (e.g.: red, green, yellow) based on threshold levels associated with the data elements.</t>
  </si>
  <si>
    <t>The system should have the ability to provide a positive or negative trend indicator for displayed metrics.</t>
  </si>
  <si>
    <t>The system should have the ability to present ad hoc queries through easy-to-use selection of data sources, fields, value ranges, etc.  This should be a presentation of options, rather than the creation of reports as in the Report section.</t>
  </si>
  <si>
    <t>The system should have the ability to present drop down selection menus for any selectable element of an ad hoc query based on pre-defined values.  This should be a presentation of options, rather than the creation of reports as in the Report section.</t>
  </si>
  <si>
    <t>The system should have the ability to present drop down selection menus for any selectable element of an ad hoc query based on existing values.  This should be a presentation of options, rather than the creation of reports as in the Report section.</t>
  </si>
  <si>
    <t>The system should have the ability to present drop down selection menus for any selectable element of an ad hoc query based on a “fuzzy” search of existing values.  This should be a presentation of options, rather than the creation of reports as in the Report section.</t>
  </si>
  <si>
    <t>The system should have the ability to select a range of data from the presented results of a report or query and convert it into a graphical format.</t>
  </si>
  <si>
    <t>The system should have the ability to toggle between multiple screens.</t>
  </si>
  <si>
    <t>The system should have the ability to split displayed data into different views or windows.</t>
  </si>
  <si>
    <t xml:space="preserve">The system should provide a clear and intuitive user interface to view all data associated with a given case or article of discovery including geo-spatial and timeline-based views. </t>
  </si>
  <si>
    <t>The system should have the ability to physically draw an area boundary for map based reports for devices supporting the technology.</t>
  </si>
  <si>
    <t>The system should have the ability to create customized dashboards for individual users, roles and groups, with the ability to create a default version for each role, rank and group.</t>
  </si>
  <si>
    <t>The system should have the ability for an administrator to create standardized dashboards for individual users, roles and groups.</t>
  </si>
  <si>
    <t>The system should have the ability for an individual or group to create their own filters as input parameters to a dashboard.</t>
  </si>
  <si>
    <t>The system should have the ability to set a combination of filters as input parameters to a dashboard.</t>
  </si>
  <si>
    <t>The system should have the ability for users to create their own thresholds for metrics.</t>
  </si>
  <si>
    <t>The system should have the ability to integrate multiple data sets in one dashboard, including relational and multidimensional data.</t>
  </si>
  <si>
    <t>The system should have the ability to provide customizable online help documentation and training materials, including data field level and screen level help.</t>
  </si>
  <si>
    <t>The system should have the ability to reference report directory/data dictionary(s) /glossary(s) for field definitions at the portal, query, report and dashboard levels.</t>
  </si>
  <si>
    <t>The system should have the ability for an individual to reference an on-line directory of their available reports based on the access rights of the individual, group, role or rank or the individual.</t>
  </si>
  <si>
    <t>The system should have the ability to reference catalogs related to the contents a the portal, query, report and dashboard levels to provide information such as source, data quality, GIS spatial identification or currency.</t>
  </si>
  <si>
    <t xml:space="preserve">The system should have the ability to provide contextual help, within the user interface allowing quick access to point-by-point instructions to describe tasks or functions for selected fields or actions performed as well as the full user manual.  </t>
  </si>
  <si>
    <t>The system should have standardized screen interface (hierarchical menus, tabs, window panes) with standard function keys and screen headers.</t>
  </si>
  <si>
    <t>The system should have screen navigation using configurable work flow patterns.</t>
  </si>
  <si>
    <t>The system should have valid field entry values that can auto-complete without using drop-down.</t>
  </si>
  <si>
    <t>The system should have the ability to utilize commercially standard point &amp; click features for editing, undo &amp; redo in screen entries.</t>
  </si>
  <si>
    <t>The system should have the ability to copy/paste into data entry fields and from data entry fields into commonly used software systems (i.e., MS Office, MS Outlook, Visio).</t>
  </si>
  <si>
    <t>The system should have the ability to provide visual cues for required fields.</t>
  </si>
  <si>
    <t>The system should have the ability to select data from configurable drop-down or pick lists that can be populated from the system database or an external database.</t>
  </si>
  <si>
    <t>The system should have the ability to populate drop-down or pick lists based on the values selected for prior fields.</t>
  </si>
  <si>
    <t xml:space="preserve">The system should have the ability to Undo prior actions. </t>
  </si>
  <si>
    <t>The system should have the ability to navigate and perform keyboard functions via short cuts in lieu of mouse clicks.</t>
  </si>
  <si>
    <t>Integration</t>
  </si>
  <si>
    <t>Integration (General)</t>
  </si>
  <si>
    <t>The system should have the ability to integrate 3rd party data services to incorporate external data (e.g.: weather conditions at a given location and time of an incident).</t>
  </si>
  <si>
    <t xml:space="preserve">               b. License Plate Recognition (LPR) vehicle and license plate photos</t>
  </si>
  <si>
    <t>The system should have the ability to integrate photos (e.g.: employee, suspect) with associated data structures.</t>
  </si>
  <si>
    <t>The system should have the ability to import data from external governmental and law enforcements systems</t>
  </si>
  <si>
    <t>The system should have the ability to incorporate GPS data from other systems such as CAD or 3rd party systems.</t>
  </si>
  <si>
    <t>The system should have the ability to incorporate ad hoc databases (surveys) and datasets with the ability to query for future use.</t>
  </si>
  <si>
    <t>The system should have the ability to export data to statistical tools (e.g.: SPSS or PSPP).</t>
  </si>
  <si>
    <t xml:space="preserve">The system should have the ability to integrate with an Open Geospatial Compliant (OGC)  system.  </t>
  </si>
  <si>
    <t>The system should have the ability to link to and incorporate selected layers of GIS to determine location specific information such as population density, income levels, width of streets, business licenses</t>
  </si>
  <si>
    <t xml:space="preserve">The system should have the ability to embed Google StreetView and ESRI's JavaScript API  within the proposed solution.    </t>
  </si>
  <si>
    <t>The system should have the ability to pass location information to a web presentation application built with the Google StreetView, Bing or ESRI JavaScript API.</t>
  </si>
  <si>
    <t>The system should have the ability to launch a map from a record and automatically display the included address / location on a map.</t>
  </si>
  <si>
    <t>The system should have the ability to utilize industry standard Application Programming Interfaces (API), adapter development kits, or similar enterprise application integration (EAI) tools to facilitate data transmission and exchanges.</t>
  </si>
  <si>
    <t>The system should have the ability to integrate / interact with standard Microsoft Office products, including Word, Excel, Access, Outlook (email and calendar), Visio and SharePoint.</t>
  </si>
  <si>
    <t>The system should have the ability to import data from a PDF.</t>
  </si>
  <si>
    <t>The system should have the ability to attach and/or link notes, comments, and documents to data records.</t>
  </si>
  <si>
    <t>The system should have the ability to utilize ETL Tools to populate data from source systems into the BI data structures; vendor will  recommend and implement ETL tools.</t>
  </si>
  <si>
    <t>Reporting and Analytics</t>
  </si>
  <si>
    <t>The system should have the ability to display the following Outputs with a  common look and feel:  reports, dashboard, alerts</t>
  </si>
  <si>
    <t>The system should have the ability to query and report by any field available.</t>
  </si>
  <si>
    <t>The system should have the ability to generate ad hoc queries and reports.</t>
  </si>
  <si>
    <t>The system should have the ability to perform keyword searches.</t>
  </si>
  <si>
    <t xml:space="preserve">The system should have the ability to predefine reports to be scheduled, created and delivered automatically. </t>
  </si>
  <si>
    <t>The system should have the ability to capture and name ad hoc queries and store for future use at an individual or group level.</t>
  </si>
  <si>
    <t>The system should have the ability to create a query by modifying an existing report or query.</t>
  </si>
  <si>
    <t>The system should have the ability to reference samples of existing queries and reports for selection and modification.</t>
  </si>
  <si>
    <t>The system should have the ability to annotate reports.</t>
  </si>
  <si>
    <t xml:space="preserve">The system should have the ability to easily adjust the report parameters to match individual needs. </t>
  </si>
  <si>
    <t>The system should have the ability to send an alert (via email or portal) to predefined individuals with a link when a predefined report is generated.</t>
  </si>
  <si>
    <t>The system should have the ability to deliver report output (from standard reports, self-contained reporting system or integrated 3rd party report system) as pdf, csv, html or Excel.</t>
  </si>
  <si>
    <t>The system should have the ability to export the results of ad hoc queries in a variety of formats (.csv, .pdf, html, Excel). Specify formats supported.</t>
  </si>
  <si>
    <t>The system should have the ability to distribute reports based on role and chain of command.</t>
  </si>
  <si>
    <t xml:space="preserve">The system should have the ability to distribute reports as an attachment or link via email . </t>
  </si>
  <si>
    <t xml:space="preserve">The system should have the ability to distribute reports via a web portal. </t>
  </si>
  <si>
    <t>The system should have the ability to link to source data in source systems from a generated report.</t>
  </si>
  <si>
    <t>The system should have the ability to display report data through visualization tools such as maps, pictures, charts and graphs.</t>
  </si>
  <si>
    <t xml:space="preserve">The system should have the ability to support embedded graphical visualization tools that report real-time information, such as a live graph on a management dashboard. </t>
  </si>
  <si>
    <t>The system should have the ability to display results sets in an organization chart format.</t>
  </si>
  <si>
    <t>The system should have the ability to drill down to a specified sub-organization within an organization chart based report or query.</t>
  </si>
  <si>
    <t xml:space="preserve">The system should have the ability to retain data for historical reporting and querying as specified for any point(s) in time or defined time period. </t>
  </si>
  <si>
    <t>The system should have the ability to retain reports as they were originally created, even when data changes.</t>
  </si>
  <si>
    <t>The system should have the ability to retain the parameters of a historical report and regenerate results based on current data.</t>
  </si>
  <si>
    <t xml:space="preserve">The system should have the ability to link metrics hierarchically (i.e.: strategy map) with a cause-and-effect relationship  and generate diagrams depicting the relationship and the associated metrics values. </t>
  </si>
  <si>
    <t>The system should have the ability to send an alert (via email or portal) to predefined individuals with a link when  a metric changes.</t>
  </si>
  <si>
    <t>The system should have the ability to send an alert (via email or portal) to predefined individuals with a link when  a metric exceeds a predefined threshold.</t>
  </si>
  <si>
    <t>The system should have the ability to compare historical to current data.</t>
  </si>
  <si>
    <t>The system should have the ability to recalculate and alert when there are changes to historical data within a time period.</t>
  </si>
  <si>
    <t>The system should have the ability to define and compare peer groups.</t>
  </si>
  <si>
    <t>The system should have the ability to include dynamically-generated map representations in reports.</t>
  </si>
  <si>
    <t>The system should have the ability to display result sets in a map.</t>
  </si>
  <si>
    <t>The system should have the ability to select an area on a map and query or report on selected characteristics related to that area.</t>
  </si>
  <si>
    <t>The system should have the ability to dynamically or interactively define the area on a map for a map based report.</t>
  </si>
  <si>
    <t>The system should have the ability to retain dynamically or interactively defined area on a map for use in additional reports and / or queries.</t>
  </si>
  <si>
    <t xml:space="preserve">The system should have the ability to define and retain an area on a map as a predefined report of selected characteristics related to that area. </t>
  </si>
  <si>
    <t>The system should have the ability to predefine the GIS map layer(s) to be presented in a query or report either in selecting objects (e.g.: schools, neighborhoods) to be included in the report or as objects to be presented on a map representation of selected data.</t>
  </si>
  <si>
    <t>The system should have the ability to dynamically define the GIS map layer(s) to be presented in a query or report either in selecting objects (e.g.: schools, neighborhoods) to be included in the report or as objects to be presented on a map representation of selected data.</t>
  </si>
  <si>
    <t>The system should have the ability to drill down to a more specific area within a displayed result set in a map without having to redefined the search parameters.</t>
  </si>
  <si>
    <t>The system should have the ability to modify the defined area for a map displayed report or query without having to redefine any other parameters of the report or query.</t>
  </si>
  <si>
    <t>The system should have the ability to regenerate a current map based report against data for the same area and parameters for an historical point(s) in time or timeframe.</t>
  </si>
  <si>
    <t>The system should have the ability to automatically generate a predefined map based report for the individual selecting the report. (View just ‘my’ area)</t>
  </si>
  <si>
    <t>The system should have the ability to deliver and view reports and query results in Open Office and MS Office products with originally formatting intact.</t>
  </si>
  <si>
    <t xml:space="preserve">The system should have the ability to support ad hoc queries of any database field through UI tools that allow a user to specify what type of item to search and then add a flexible number of AND and OR conditions and other relational operations by selecting field names, operators, and values. </t>
  </si>
  <si>
    <t>The system should have the ability to print the results of ad hoc queries in a printer-friendly format.</t>
  </si>
  <si>
    <t xml:space="preserve">The system should have the ability to create email and account distribution lists for report generation. </t>
  </si>
  <si>
    <t xml:space="preserve">The system should have the ability to consolidate frequently used data for reporting and create report ready tables. </t>
  </si>
  <si>
    <t xml:space="preserve">The system should have the ability to provide administration tools and procedures for the ongoing support and maintenance of the proposed solution, such as:  </t>
  </si>
  <si>
    <t xml:space="preserve">               a. Specify Administration Tools recommended and their functionality.</t>
  </si>
  <si>
    <t xml:space="preserve">               b. Specify Data Clean-Up Tools recommended and their functionality.</t>
  </si>
  <si>
    <t xml:space="preserve">               c. Specify Data Conversion Tools recommended and their functionality.</t>
  </si>
  <si>
    <t xml:space="preserve">               d. Specify Testing Tools recommended and their functionality.</t>
  </si>
  <si>
    <t>The system should have the ability to modify the system date and time for testing purposes.  Specify the recommended tool or method used to achieve this capability.</t>
  </si>
  <si>
    <t>Advanced Capabilities</t>
  </si>
  <si>
    <t>The system should have the ability to dynamically select data bases used for source data in a query or report.</t>
  </si>
  <si>
    <t>The system should have the ability to dynamically detect frequency distribution trends for words and phrases used in text and narrative objects.</t>
  </si>
  <si>
    <t>The system should have the ability to dynamically detect key words and phrases used in text and narrative objects.</t>
  </si>
  <si>
    <t>The system should have the ability to automatically and dynamically identify patterns and trends in data around predefined data elements and /or parameters</t>
  </si>
  <si>
    <t>The system should have the ability to automatically and dynamically detect and identify patterns and trends in data around undefined data elements and /or parameters</t>
  </si>
  <si>
    <t>The system should have the ability to provide qualitative analysis tools (e.g. Atlas), including cluster analysis and frequency pattern detection)</t>
  </si>
  <si>
    <t>The system should have the ability to provide predictive, forecasting tools</t>
  </si>
  <si>
    <t>The system should have the ability to provide artificial intelligence running in the background to detect patterns, learning networks, generating alerts and reports</t>
  </si>
  <si>
    <t>The system should have the ability to track an identified pattern to determine if it is continuing (e.g.: monitor hot spots for specified activities).</t>
  </si>
  <si>
    <t>The system should be scalable for future integration with additional data sources and tools</t>
  </si>
  <si>
    <t>The system should have the ability to customize analytical scheme - triggers based on people’s behavior, i.e.: establish experimental models.</t>
  </si>
  <si>
    <t>The system should have the ability to perform natural language queries</t>
  </si>
  <si>
    <t>The system should have the ability to convert PDF documents into searchable text documents.</t>
  </si>
  <si>
    <t>The system should have the ability to convert narratives to searchable text.  Describe the recommended options available to deliver this capability.</t>
  </si>
  <si>
    <t>The system should have the ability to convert searchable text elements into fielded data content.</t>
  </si>
  <si>
    <t>The system should have the ability to extract fielded data content from data stored in source system in Blobs (e.g.: IAPro) for use as searchable fields.</t>
  </si>
  <si>
    <t>The system should have the ability to identify and detect patterns.</t>
  </si>
  <si>
    <t xml:space="preserve">The system should have the ability to recognize and search text in documents. (e.g. Word, PDF, Excel). </t>
  </si>
  <si>
    <t>The system should have the ability to recognize and search text in pictures or video.</t>
  </si>
  <si>
    <t>The system should have the ability to recognize and search objects  in pictures or video.</t>
  </si>
  <si>
    <t>Demographics:</t>
  </si>
  <si>
    <t>Additional Information:</t>
  </si>
  <si>
    <t>Reports - On Demand:</t>
  </si>
  <si>
    <t>Drug sniff section:</t>
  </si>
  <si>
    <t>Money sniff section:</t>
  </si>
  <si>
    <t>Building search section:</t>
  </si>
  <si>
    <t>Area search section:</t>
  </si>
  <si>
    <t>Patrol route section:</t>
  </si>
  <si>
    <t>Track section:</t>
  </si>
  <si>
    <t>Perimeter section:</t>
  </si>
  <si>
    <t>Evidence recovery section:</t>
  </si>
  <si>
    <t>Apprehension section:</t>
  </si>
  <si>
    <t>Diagram of track/search:</t>
  </si>
  <si>
    <t>Narrative section:</t>
  </si>
  <si>
    <t>Access Security:</t>
  </si>
  <si>
    <t>Audit Capability:</t>
  </si>
  <si>
    <t>Supporting Technical:</t>
  </si>
  <si>
    <t>User Interface:</t>
  </si>
  <si>
    <t>Dashboards:</t>
  </si>
  <si>
    <t xml:space="preserve"> Supporting Technical:</t>
  </si>
  <si>
    <t>Online Help Documentation:</t>
  </si>
  <si>
    <t>GIS:</t>
  </si>
  <si>
    <t>Reporting &amp; Querying:</t>
  </si>
  <si>
    <t>Analytics:</t>
  </si>
  <si>
    <t>Map based reports:</t>
  </si>
  <si>
    <t xml:space="preserve">The system should include a commercial software solution that is deployable on day one and configurable within expedited timelines </t>
  </si>
  <si>
    <t xml:space="preserve">The system should include open data architecture using non-proprietary data formats via published APIs and distributed microservices </t>
  </si>
  <si>
    <t xml:space="preserve">The system should include proven data integration capabilities to maintain data provenance and reproducibility of all integrated data sources </t>
  </si>
  <si>
    <t>The system should include dynamic data model, object-based search, discovery, and analysis workflows; thus allowing easy definition of objects and properties</t>
  </si>
  <si>
    <t>The system should include the following collaboration capabilities: enabling team insights, merging similar analytical paths, and tracking progress in one place.</t>
  </si>
  <si>
    <t>The system should have the ability to scale flexibly with increasing users, large data ingestion, and pipeline complexity.</t>
  </si>
  <si>
    <t>The system should have the ability to develop configurations, plugins, integrations, and extensions to meet new and unforeseen needs and interface with external systems.</t>
  </si>
  <si>
    <t xml:space="preserve">The system should reflect published API's and plugin points </t>
  </si>
  <si>
    <t>The system should  be Automated with streamlined data analysis, management, sharing, and discovery processes.</t>
  </si>
  <si>
    <t>The system should use the latest cloud computing technologies such as Elastic search to access indexed data.</t>
  </si>
  <si>
    <t xml:space="preserve">The system should reflect a demonstrated future proof platform that considers technology trends such as big data, media analytics, media file support, and mobile computing. </t>
  </si>
  <si>
    <t xml:space="preserve">The system should have platform support to upload, transcode, organize, and store digital evidence collected by the agency. </t>
  </si>
  <si>
    <t>The system should allow for agnostic integration to unlimited databases and folder systems.</t>
  </si>
  <si>
    <t>The system logs should be able to capture user logins and login attempts.</t>
  </si>
  <si>
    <t>Functional Specifications Legend</t>
  </si>
  <si>
    <t>Priority:</t>
  </si>
  <si>
    <t>High – Mandatory, must have</t>
  </si>
  <si>
    <t>Medium – Nice to have, but not essential</t>
  </si>
  <si>
    <t>Low – Not important</t>
  </si>
  <si>
    <t>Response Code</t>
  </si>
  <si>
    <t>Definition</t>
  </si>
  <si>
    <t>Requirement cannot be provided.</t>
  </si>
  <si>
    <t>Requirement will be met with minor modifications to existing software or use of software tools such as application report writer, query, etc.  All work shall be performed by the vendor any additional costs must be noted.</t>
  </si>
  <si>
    <t>5 - Existing</t>
  </si>
  <si>
    <t>4 - Minor Modification</t>
  </si>
  <si>
    <t>3 - Under Development</t>
  </si>
  <si>
    <t>Requirement will be met by software that is currently under development, in Beta test, or not yet released.</t>
  </si>
  <si>
    <t>2 - Third Party</t>
  </si>
  <si>
    <t xml:space="preserve">Requirement could be met by the use of proposed software tools, such as a third party solution or readily available and integrated query language. Any additional costs must be noted. </t>
  </si>
  <si>
    <t>1 - Major Customization</t>
  </si>
  <si>
    <t>Requirement will be met by major modifications to existing software or by new custom software programming.  All work shall be performed by the vendor, and any additional costs must be noted.</t>
  </si>
  <si>
    <t>0 - Not Available</t>
  </si>
  <si>
    <t>COMPUTER AIDED DISPATCH</t>
  </si>
  <si>
    <t>API MANAGEMENT</t>
  </si>
  <si>
    <t>DATA INTELLIGENCE</t>
  </si>
  <si>
    <t xml:space="preserve">       a. Upon call entry</t>
  </si>
  <si>
    <t xml:space="preserve">       b. When first unit is dispatched</t>
  </si>
  <si>
    <t xml:space="preserve">       c. Request by field personnel</t>
  </si>
  <si>
    <t>A dynamic display should be provided for all units that are available for dispatch, which show:</t>
  </si>
  <si>
    <t>RECORDS MANAGEMENT SYSTEM</t>
  </si>
  <si>
    <r>
      <t>u. 3</t>
    </r>
    <r>
      <rPr>
        <vertAlign val="superscript"/>
        <sz val="12"/>
        <color indexed="8"/>
        <rFont val="Tahoma"/>
        <family val="2"/>
      </rPr>
      <t>rd</t>
    </r>
    <r>
      <rPr>
        <sz val="12"/>
        <color indexed="8"/>
        <rFont val="Tahoma"/>
        <family val="2"/>
      </rPr>
      <t xml:space="preserve"> party Interfaces</t>
    </r>
  </si>
  <si>
    <r>
      <t xml:space="preserve">i. Scars, marks, and tattoos </t>
    </r>
    <r>
      <rPr>
        <sz val="12"/>
        <color indexed="8"/>
        <rFont val="Tahoma"/>
        <family val="2"/>
      </rPr>
      <t>(to include photos of tattoos if possible)</t>
    </r>
  </si>
  <si>
    <r>
      <t xml:space="preserve">The system should have the ability to edit and merge duplicate master names. </t>
    </r>
    <r>
      <rPr>
        <sz val="12"/>
        <color indexed="8"/>
        <rFont val="Tahoma"/>
        <family val="2"/>
      </rPr>
      <t>(including a simple reversal process)</t>
    </r>
  </si>
  <si>
    <r>
      <t xml:space="preserve">The system should have the ability to create a diagram electronically within the application </t>
    </r>
    <r>
      <rPr>
        <sz val="12"/>
        <color indexed="8"/>
        <rFont val="Tahoma"/>
        <family val="2"/>
      </rPr>
      <t>(easy street draw or equivalent)</t>
    </r>
  </si>
  <si>
    <r>
      <t xml:space="preserve">The system should have the ability to attach multiple supporting documents of various types (photographs, </t>
    </r>
    <r>
      <rPr>
        <sz val="12"/>
        <color indexed="8"/>
        <rFont val="Tahoma"/>
        <family val="2"/>
      </rPr>
      <t xml:space="preserve">driver's reports, witness statements) to an accident record. </t>
    </r>
  </si>
  <si>
    <r>
      <t xml:space="preserve">The system should have the ability to enter and maintain information about all </t>
    </r>
    <r>
      <rPr>
        <sz val="12"/>
        <color indexed="8"/>
        <rFont val="Tahoma"/>
        <family val="2"/>
      </rPr>
      <t>charges associated with the arrest.</t>
    </r>
  </si>
  <si>
    <r>
      <t xml:space="preserve">The system should have the ability to enter and maintain information about any </t>
    </r>
    <r>
      <rPr>
        <sz val="12"/>
        <color indexed="8"/>
        <rFont val="Tahoma"/>
        <family val="2"/>
      </rPr>
      <t xml:space="preserve">injuries the arrestee may have sustained while being apprehended.  </t>
    </r>
  </si>
  <si>
    <r>
      <t xml:space="preserve">The system should have the ability to enter and maintain information about any </t>
    </r>
    <r>
      <rPr>
        <sz val="12"/>
        <color indexed="8"/>
        <rFont val="Tahoma"/>
        <family val="2"/>
      </rPr>
      <t xml:space="preserve">weapons involved in the arrest. </t>
    </r>
  </si>
  <si>
    <r>
      <t xml:space="preserve">g. Status; </t>
    </r>
    <r>
      <rPr>
        <sz val="12"/>
        <color indexed="10"/>
        <rFont val="Tahoma"/>
        <family val="2"/>
      </rPr>
      <t xml:space="preserve"> </t>
    </r>
    <r>
      <rPr>
        <sz val="12"/>
        <color indexed="8"/>
        <rFont val="Tahoma"/>
        <family val="2"/>
      </rPr>
      <t>open, served, not served, canceled, etc.</t>
    </r>
  </si>
  <si>
    <r>
      <t>The system should have the ability to enter and maintain the terms of orders of protection.</t>
    </r>
    <r>
      <rPr>
        <sz val="12"/>
        <color indexed="10"/>
        <rFont val="Tahoma"/>
        <family val="2"/>
      </rPr>
      <t xml:space="preserve"> </t>
    </r>
  </si>
  <si>
    <t>The system should have the ability to integrate audio and video clips into retained data as stored objects or as links, including (but not limited to):</t>
  </si>
  <si>
    <t>The system should have the ability of an Active Directory</t>
  </si>
  <si>
    <t>The system should have MFA</t>
  </si>
  <si>
    <t>The system should have an Early Warning System</t>
  </si>
  <si>
    <t>The system should have Internal Affairs capability</t>
  </si>
  <si>
    <t>The system should have the ability to perform historical trend analysis across a defined time scale or for a defined time period.</t>
  </si>
  <si>
    <t>The system should have the ability to aggregate data based on a variety of dimensions.</t>
  </si>
  <si>
    <t>The system should have the ability to integrate with single sign on (SSO) and MS Active Directory  service system .</t>
  </si>
  <si>
    <t>The system should have the ability to import metadata from  audio and video data sources, including: (see list above)</t>
  </si>
  <si>
    <t xml:space="preserve">               a. Panasonic Arbitrator, WatchGuard, Body Worn, Axon in-car videos, Prepared Live video clips</t>
  </si>
  <si>
    <t>c. First Due Fire RMS</t>
  </si>
  <si>
    <t>n. Indiana Data and Communication System (IDACS) National Crime Information Center(NCIC)</t>
  </si>
  <si>
    <t>System should be able to utilize Job Access with Speech (JAWS) or other screen reading software for use by visually disabled employees.</t>
  </si>
  <si>
    <t>c. Left To Address                 1298</t>
  </si>
  <si>
    <t>h. Road Name                         Washington</t>
  </si>
  <si>
    <t>m. City Code                            EV, DARM</t>
  </si>
  <si>
    <t>Utilities should have the ability to consume directly from the county GIS mapping coordinate system.  Projection:  NAD_1983_StatePlane_Indiana_West_FIPS_1302_Feet</t>
  </si>
  <si>
    <t>p. Textty 911 Texting Data</t>
  </si>
  <si>
    <t>q. Waze</t>
  </si>
  <si>
    <t>r. WatchGuard</t>
  </si>
  <si>
    <t>s. Body Worn</t>
  </si>
  <si>
    <t>t. Genetec</t>
  </si>
  <si>
    <t>v. Prepared Live Video Services</t>
  </si>
  <si>
    <t>w. CAD-to-CAD Interface</t>
  </si>
  <si>
    <t>Critical</t>
  </si>
  <si>
    <t>The CAD system should interface directly to the agency-provided NG911 system (currently InDigital via Vesta 9-1-1).</t>
  </si>
  <si>
    <t>If system is not hosted by Vanderburgh County, multifactor authentication should be required.</t>
  </si>
  <si>
    <t>The system should include the ability to log-on to IDACS/NLETS from any terminal.</t>
  </si>
  <si>
    <t>System should log user out of IDACS/NLETS when new user signs on at that workstation.</t>
  </si>
  <si>
    <t>If web based – application should be compatible with modern browsers (e.g. Google Chrome, Mozilla Firefox)</t>
  </si>
  <si>
    <t>Local, state, and out of state NLETS queries should be able to be run through the command line individually and with other commands.</t>
  </si>
  <si>
    <t xml:space="preserve">System should support all NLETS message types.  </t>
  </si>
  <si>
    <t>The system should have the ability to restrict view of certain call information from being seen by another accessing the CAD system (e.g., fire department seeing law enforcement's tag returns, or redaction of names on NLETS requests).</t>
  </si>
  <si>
    <t>Summaries of query results and specific results should have the ability to be exported in multiple data formats (e.g., PDF, XLS/XLSX, DOC, CSV etc.).</t>
  </si>
  <si>
    <t>j. Current assignment location (e.g., police beat, fire response).</t>
  </si>
  <si>
    <t>The software should be NIBRS compliant.</t>
  </si>
  <si>
    <t>Each record should be catalogued by using standard property code tables such as NCIC and NIBRS property codes.</t>
  </si>
  <si>
    <t>The system should comply with all state-mandated accident reports and have the ability to submit all accident reports to the state electronically and comply with INDOT standards</t>
  </si>
  <si>
    <t xml:space="preserve">The system should have the ability to properly report information per NIBRS requirements. </t>
  </si>
  <si>
    <r>
      <t xml:space="preserve">The system should have the ability to enter and maintain information about the various </t>
    </r>
    <r>
      <rPr>
        <sz val="12"/>
        <color indexed="8"/>
        <rFont val="Tahoma"/>
        <family val="2"/>
      </rPr>
      <t>identification numbers associated with the arrest, such as a booking number, case number, warrant number and offender-based tracking system number.   (to include FBI#,  Fingerprint classification)</t>
    </r>
  </si>
  <si>
    <t>The software should be NIBRS, UCR and INDOT (Accidents) compliant</t>
  </si>
  <si>
    <t>The software should provide validation of fields per NIBRS reporting standards and GIS address standards</t>
  </si>
  <si>
    <t>Software should include property and evidence data collection per NCIC standards</t>
  </si>
  <si>
    <t>The software should provide for electronic report submission to the state meeting NIBRS and INDOT requirements</t>
  </si>
  <si>
    <t>The system should have the ability for an interface to import all court data in live readout from district court (Odyssey), juvenile, federal court, other local municipalities</t>
  </si>
  <si>
    <t>l. State ID Number (Not DL)</t>
  </si>
  <si>
    <t xml:space="preserve">The system should reflect State of Indiana compliant Sex Offender reporting. </t>
  </si>
  <si>
    <t>User Interfaces should include; Indiana Department of Transportation - electronic submission of exact accident forms.</t>
  </si>
  <si>
    <t>System should include electronic submission to NIBRS, Indiana Department of Homeland Security, User Interfaces</t>
  </si>
  <si>
    <t>User Interfaces should include; Indiana Data Exchange Crime Records electronic submission</t>
  </si>
  <si>
    <t>User Interfaces should include; INCITE Citation import</t>
  </si>
  <si>
    <t>User Interfaces should include; Odyssey Citation export</t>
  </si>
  <si>
    <t>User Interfaces should include; NIBRS Crime Reporting System</t>
  </si>
  <si>
    <t xml:space="preserve">The system should have the ability to require at least one number, symbol, and/or letter in user passwords. </t>
  </si>
  <si>
    <t xml:space="preserve">The system should have the ability to require password expiration after an administrator-defined number of days.  </t>
  </si>
  <si>
    <t xml:space="preserve">The system should have the ability to define a minimum and maximum password length. </t>
  </si>
  <si>
    <t xml:space="preserve">The system should have the ability to lock users out of the system after an administrator-defined number of invalid login attempts. </t>
  </si>
  <si>
    <t>The system should have the ability to restrict user access by time of day, day of week, etc.</t>
  </si>
  <si>
    <t>The system should have the ability to automatically log all security violations.</t>
  </si>
  <si>
    <t>The system should have the ability to purge the security violation log.</t>
  </si>
  <si>
    <t>The system should have the ability to purge the user and system login log.</t>
  </si>
  <si>
    <t>For the purpose of helping vendors understand the needs of the Evansville Vanderburgh County Central Dispatch (EVCCD), Evansville Police Department, Evansville Fire Department, Vanderburgh County Sheriff Department, Perry, German, Scott and McCutchanville Suburban Fire Departments, a priority has been assigned to each functional line item.  The items marked “High” reflect areas of high importance or mandatory in nature.  The following definitions have been provided by Evansville Vanderburgh County Central Dispatch to assist vendors in their responses.  Please note each component (CAD, RMS, API, Data Intelligence) is reflected by a tab section of the workbook and is required for completion.</t>
  </si>
  <si>
    <t>The requirement will be met by proposed existing software that is installed and operational at other sites and can be demonstrated to EVVCD.  A “5” response to any requirement signifies that the proposed system provides the actual capability to meet the requirement without extensive user intervention or development.  Indirect or implied solutions to meet the requirement should not be coded “5”.</t>
  </si>
  <si>
    <t>Fleet Management</t>
  </si>
  <si>
    <t>Fleet Vehicle Management</t>
  </si>
  <si>
    <t>Fleet Vehicle Accident Involvement and Management</t>
  </si>
  <si>
    <t>The system should have the ability to allow for a Police to Citizen self reporting module.</t>
  </si>
  <si>
    <t>The system should have a Use of Force Module and a method to track incidents.</t>
  </si>
  <si>
    <t>i. AVL Dispatching</t>
  </si>
  <si>
    <t>g. Any Third Party Fire Station Alerting System</t>
  </si>
  <si>
    <t>u. JAWS Assistive Technology</t>
  </si>
  <si>
    <t>IDACS/NCIC/NLETS/RMS queries should be able to be run through the command line individually and with other commands.</t>
  </si>
  <si>
    <t>n. Building Outlines</t>
  </si>
  <si>
    <t xml:space="preserve">         a. Addresses</t>
  </si>
  <si>
    <t>b. Common places (common place layer contains names commonly used to identify a building or location, e.g., Courthouse, Vann Park Apartment, Wesselman Park, Deaconess Hospital, etc.).</t>
  </si>
  <si>
    <t>c. Highway mile markers.</t>
  </si>
  <si>
    <t>d. Railroad mile markers.</t>
  </si>
  <si>
    <t>e. Trail mile markers.</t>
  </si>
  <si>
    <t>f. Fire stations.</t>
  </si>
  <si>
    <t>g. Emergency Medical Posts.</t>
  </si>
  <si>
    <t>h. Police Stations.</t>
  </si>
  <si>
    <t>i. Sheriff Stations.</t>
  </si>
  <si>
    <t>j. Hospitals.</t>
  </si>
  <si>
    <t>k. Schools</t>
  </si>
  <si>
    <t>l. Businesses.</t>
  </si>
  <si>
    <t xml:space="preserve">         m. Residences.</t>
  </si>
  <si>
    <t>System should be capable of supporting a main site consisting of a minimum of 25 workstations</t>
  </si>
  <si>
    <t xml:space="preserve">System should be capable of supporting a backup site consisting of a minimum of 10 workstations </t>
  </si>
  <si>
    <t>Is the proposed product a Managed Solution</t>
  </si>
  <si>
    <t xml:space="preserve">                  a. Is the proposed product multi-tenant cloud hosted?</t>
  </si>
  <si>
    <t xml:space="preserve">                  b. Is the proposed product an on-premesis solution?</t>
  </si>
  <si>
    <t xml:space="preserve">                  c. Is the proposed product Software as a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</si>
</sst>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name val="Arial"/>
      <family val="2"/>
    </font>
    <font>
      <sz val="11"/>
      <name val="Calibri"/>
      <family val="2"/>
    </font>
    <font>
      <b/>
      <sz val="11"/>
      <name val="Calibri"/>
      <family val="2"/>
    </font>
    <font>
      <b/>
      <sz val="11"/>
      <color indexed="9"/>
      <name val="Calibri"/>
      <family val="2"/>
    </font>
    <font>
      <sz val="11"/>
      <color indexed="9"/>
      <name val="Calibri"/>
      <family val="2"/>
    </font>
    <font>
      <sz val="11"/>
      <color theme="1"/>
      <name val="Calibri"/>
      <family val="2"/>
      <scheme val="minor"/>
    </font>
    <font>
      <b/>
      <sz val="11"/>
      <color theme="1"/>
      <name val="Calibri"/>
      <family val="2"/>
      <scheme val="minor"/>
    </font>
    <font>
      <sz val="10"/>
      <color theme="0"/>
      <name val="Arial"/>
      <family val="2"/>
    </font>
    <font>
      <sz val="11"/>
      <name val="Calibri"/>
      <family val="2"/>
      <scheme val="minor"/>
    </font>
    <font>
      <b/>
      <sz val="11"/>
      <name val="Calibri"/>
      <family val="2"/>
      <scheme val="minor"/>
    </font>
    <font>
      <b/>
      <sz val="11"/>
      <color indexed="9"/>
      <name val="Calibri"/>
      <family val="2"/>
      <scheme val="minor"/>
    </font>
    <font>
      <sz val="11"/>
      <color indexed="9"/>
      <name val="Calibri"/>
      <family val="2"/>
      <scheme val="minor"/>
    </font>
    <font>
      <b/>
      <sz val="11"/>
      <color theme="0"/>
      <name val="Calibri"/>
      <family val="2"/>
      <scheme val="minor"/>
    </font>
    <font>
      <b/>
      <sz val="11"/>
      <color indexed="8"/>
      <name val="Calibri"/>
      <family val="2"/>
      <scheme val="minor"/>
    </font>
    <font>
      <sz val="11"/>
      <color indexed="8"/>
      <name val="Calibri"/>
      <family val="2"/>
      <scheme val="minor"/>
    </font>
    <font>
      <sz val="11"/>
      <color theme="0"/>
      <name val="Calibri"/>
      <family val="2"/>
      <scheme val="minor"/>
    </font>
    <font>
      <b/>
      <i/>
      <sz val="11"/>
      <color indexed="8"/>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6"/>
      <color theme="1"/>
      <name val="Tahoma"/>
      <family val="2"/>
    </font>
    <font>
      <b/>
      <sz val="14"/>
      <color indexed="9"/>
      <name val="Tahoma"/>
      <family val="2"/>
    </font>
    <font>
      <b/>
      <sz val="14"/>
      <color theme="0"/>
      <name val="Tahoma"/>
      <family val="2"/>
    </font>
    <font>
      <sz val="11"/>
      <color theme="1"/>
      <name val="Tahoma"/>
      <family val="2"/>
    </font>
    <font>
      <sz val="12"/>
      <name val="Tahoma"/>
      <family val="2"/>
    </font>
    <font>
      <sz val="12"/>
      <color theme="1"/>
      <name val="Tahoma"/>
      <family val="2"/>
    </font>
    <font>
      <sz val="12"/>
      <color indexed="8"/>
      <name val="Tahoma"/>
      <family val="2"/>
    </font>
    <font>
      <b/>
      <sz val="12"/>
      <color indexed="8"/>
      <name val="Tahoma"/>
      <family val="2"/>
    </font>
    <font>
      <b/>
      <sz val="12"/>
      <name val="Tahoma"/>
      <family val="2"/>
    </font>
    <font>
      <b/>
      <sz val="11"/>
      <color theme="1"/>
      <name val="Tahoma"/>
      <family val="2"/>
    </font>
    <font>
      <b/>
      <sz val="12"/>
      <color theme="1"/>
      <name val="Tahoma"/>
      <family val="2"/>
    </font>
    <font>
      <sz val="14"/>
      <color theme="1"/>
      <name val="Tahoma"/>
      <family val="2"/>
    </font>
    <font>
      <b/>
      <sz val="12"/>
      <color indexed="9"/>
      <name val="Tahoma"/>
      <family val="2"/>
    </font>
    <font>
      <b/>
      <sz val="12"/>
      <color theme="0"/>
      <name val="Tahoma"/>
      <family val="2"/>
    </font>
    <font>
      <vertAlign val="superscript"/>
      <sz val="12"/>
      <color indexed="8"/>
      <name val="Tahoma"/>
      <family val="2"/>
    </font>
    <font>
      <sz val="12"/>
      <color rgb="FF000000"/>
      <name val="Tahoma"/>
      <family val="2"/>
    </font>
    <font>
      <sz val="12"/>
      <color indexed="10"/>
      <name val="Tahoma"/>
      <family val="2"/>
    </font>
    <font>
      <b/>
      <i/>
      <sz val="12"/>
      <color indexed="8"/>
      <name val="Tahoma"/>
      <family val="2"/>
    </font>
    <font>
      <sz val="11"/>
      <color theme="1"/>
      <name val="Calibri"/>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77111117893"/>
        <bgColor rgb="FFCFE2F3"/>
      </patternFill>
    </fill>
    <fill>
      <patternFill patternType="solid">
        <fgColor theme="4" tint="-0.249977111117893"/>
        <bgColor indexed="64"/>
      </patternFill>
    </fill>
    <fill>
      <patternFill patternType="solid">
        <fgColor rgb="FF0070C0"/>
        <bgColor indexed="64"/>
      </patternFill>
    </fill>
  </fills>
  <borders count="26">
    <border>
      <left/>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9" fontId="6" fillId="0" borderId="0" applyFont="0" applyFill="0" applyBorder="0" applyAlignment="0" applyProtection="0"/>
  </cellStyleXfs>
  <cellXfs count="316">
    <xf numFmtId="0" fontId="0" fillId="0" borderId="0" xfId="0"/>
    <xf numFmtId="0" fontId="7" fillId="0" borderId="0" xfId="0" applyFont="1" applyAlignment="1">
      <alignment horizontal="right"/>
    </xf>
    <xf numFmtId="0" fontId="7" fillId="0" borderId="0" xfId="0" applyFont="1"/>
    <xf numFmtId="10" fontId="7" fillId="0" borderId="0" xfId="0" applyNumberFormat="1" applyFont="1"/>
    <xf numFmtId="0" fontId="3" fillId="0" borderId="0" xfId="1" applyFont="1" applyBorder="1" applyAlignment="1">
      <alignment horizontal="center" vertical="top"/>
    </xf>
    <xf numFmtId="0" fontId="7" fillId="0" borderId="0" xfId="0" applyFont="1" applyAlignment="1">
      <alignment horizontal="center" vertical="top"/>
    </xf>
    <xf numFmtId="1" fontId="7" fillId="0" borderId="0" xfId="0" applyNumberFormat="1" applyFont="1"/>
    <xf numFmtId="0" fontId="0" fillId="0" borderId="0" xfId="0" applyAlignment="1">
      <alignment horizontal="center" vertical="top"/>
    </xf>
    <xf numFmtId="0" fontId="7" fillId="0" borderId="0" xfId="0" applyFont="1" applyAlignment="1">
      <alignment horizontal="center" vertical="center"/>
    </xf>
    <xf numFmtId="0" fontId="0" fillId="0" borderId="0" xfId="0" applyFont="1" applyAlignment="1">
      <alignment horizontal="center" vertical="center"/>
    </xf>
    <xf numFmtId="1" fontId="7" fillId="0" borderId="0" xfId="0" applyNumberFormat="1" applyFont="1" applyAlignment="1">
      <alignment horizontal="center" vertical="center"/>
    </xf>
    <xf numFmtId="0" fontId="0" fillId="0" borderId="0" xfId="0" applyFont="1"/>
    <xf numFmtId="0" fontId="0" fillId="0" borderId="5" xfId="0" applyFont="1" applyBorder="1" applyAlignment="1">
      <alignment horizontal="center" vertical="center"/>
    </xf>
    <xf numFmtId="0" fontId="14" fillId="0" borderId="0" xfId="0" applyFont="1" applyBorder="1" applyAlignment="1">
      <alignment horizontal="right" vertical="top" wrapText="1"/>
    </xf>
    <xf numFmtId="10" fontId="7" fillId="0" borderId="0" xfId="0" applyNumberFormat="1" applyFont="1" applyAlignment="1">
      <alignment horizontal="left" vertical="top"/>
    </xf>
    <xf numFmtId="0" fontId="14" fillId="0" borderId="0" xfId="0" applyFont="1" applyFill="1" applyBorder="1" applyAlignment="1">
      <alignment horizontal="right" vertical="top" wrapText="1"/>
    </xf>
    <xf numFmtId="0" fontId="9" fillId="0" borderId="0" xfId="1" applyFont="1" applyFill="1" applyBorder="1" applyAlignment="1">
      <alignment horizontal="center" vertical="center"/>
    </xf>
    <xf numFmtId="0" fontId="10" fillId="0" borderId="0" xfId="1" applyFont="1" applyFill="1" applyBorder="1" applyAlignment="1">
      <alignment wrapText="1"/>
    </xf>
    <xf numFmtId="0" fontId="11" fillId="0" borderId="0" xfId="1" applyFont="1" applyFill="1" applyBorder="1" applyAlignment="1">
      <alignment horizontal="left" wrapText="1"/>
    </xf>
    <xf numFmtId="0" fontId="0" fillId="0" borderId="0" xfId="0" applyFont="1" applyFill="1"/>
    <xf numFmtId="0" fontId="12" fillId="0" borderId="0" xfId="1" applyFont="1" applyFill="1" applyBorder="1" applyAlignment="1">
      <alignment horizontal="center" vertical="center"/>
    </xf>
    <xf numFmtId="0" fontId="0" fillId="0" borderId="0" xfId="0" applyFont="1" applyFill="1" applyBorder="1"/>
    <xf numFmtId="0" fontId="13" fillId="0" borderId="0" xfId="1" applyFont="1" applyFill="1" applyBorder="1" applyAlignment="1">
      <alignment horizontal="center" vertical="center"/>
    </xf>
    <xf numFmtId="0" fontId="13"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0" fontId="7" fillId="0" borderId="0" xfId="0" applyNumberFormat="1" applyFont="1" applyFill="1" applyBorder="1" applyAlignment="1">
      <alignment horizontal="left" vertical="top"/>
    </xf>
    <xf numFmtId="0" fontId="15" fillId="0" borderId="0" xfId="0" applyFont="1" applyBorder="1" applyAlignment="1">
      <alignment horizontal="left" vertical="top" wrapText="1"/>
    </xf>
    <xf numFmtId="0" fontId="9" fillId="0" borderId="0" xfId="1" applyFont="1" applyBorder="1" applyAlignment="1">
      <alignment horizontal="center" vertical="center"/>
    </xf>
    <xf numFmtId="0" fontId="0" fillId="0" borderId="0" xfId="0" applyFont="1" applyAlignment="1">
      <alignment horizontal="left" indent="5"/>
    </xf>
    <xf numFmtId="0" fontId="0"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10" fontId="16" fillId="0" borderId="0" xfId="2" applyNumberFormat="1" applyFont="1" applyFill="1" applyBorder="1" applyAlignment="1" applyProtection="1">
      <alignment horizontal="left"/>
      <protection locked="0"/>
    </xf>
    <xf numFmtId="0" fontId="17" fillId="0" borderId="0" xfId="0" applyNumberFormat="1" applyFont="1" applyFill="1" applyBorder="1" applyAlignment="1">
      <alignment horizontal="center" vertical="top" wrapText="1"/>
    </xf>
    <xf numFmtId="0" fontId="15" fillId="0" borderId="0" xfId="0" applyFont="1" applyFill="1" applyBorder="1" applyAlignment="1">
      <alignment vertical="top" wrapText="1"/>
    </xf>
    <xf numFmtId="0" fontId="15" fillId="0" borderId="0" xfId="0" applyFont="1" applyFill="1" applyBorder="1" applyAlignment="1">
      <alignment vertical="center" wrapText="1"/>
    </xf>
    <xf numFmtId="0" fontId="15" fillId="0" borderId="0" xfId="0" applyNumberFormat="1" applyFont="1" applyFill="1" applyBorder="1" applyAlignment="1">
      <alignment vertical="top" wrapText="1"/>
    </xf>
    <xf numFmtId="1" fontId="0" fillId="0" borderId="0" xfId="0" applyNumberFormat="1" applyFont="1"/>
    <xf numFmtId="0" fontId="25" fillId="0" borderId="5" xfId="1" applyFont="1" applyFill="1" applyBorder="1" applyAlignment="1">
      <alignment horizontal="center" vertical="center"/>
    </xf>
    <xf numFmtId="0" fontId="26" fillId="0" borderId="5" xfId="0" applyFont="1" applyFill="1" applyBorder="1" applyAlignment="1">
      <alignment vertical="top" wrapText="1"/>
    </xf>
    <xf numFmtId="0" fontId="25" fillId="0" borderId="10" xfId="1" applyFont="1" applyFill="1" applyBorder="1" applyAlignment="1" applyProtection="1">
      <alignment horizontal="center" vertical="center"/>
      <protection locked="0"/>
    </xf>
    <xf numFmtId="1" fontId="25" fillId="0" borderId="5" xfId="1" applyNumberFormat="1" applyFont="1" applyFill="1" applyBorder="1" applyAlignment="1">
      <alignment horizontal="center" vertical="center"/>
    </xf>
    <xf numFmtId="0" fontId="25" fillId="0" borderId="6" xfId="1" applyFont="1" applyFill="1" applyBorder="1" applyAlignment="1">
      <alignment wrapText="1"/>
    </xf>
    <xf numFmtId="0" fontId="26" fillId="0" borderId="0" xfId="0" applyFont="1"/>
    <xf numFmtId="0" fontId="27" fillId="0" borderId="5" xfId="0" applyFont="1" applyFill="1" applyBorder="1" applyAlignment="1">
      <alignment horizontal="left" vertical="top" wrapText="1"/>
    </xf>
    <xf numFmtId="0" fontId="25" fillId="0" borderId="5" xfId="1" applyFont="1" applyFill="1" applyBorder="1" applyAlignment="1" applyProtection="1">
      <alignment horizontal="center" vertical="center"/>
      <protection locked="0"/>
    </xf>
    <xf numFmtId="0" fontId="25" fillId="0" borderId="0" xfId="1" applyFont="1" applyBorder="1" applyAlignment="1">
      <alignment horizontal="center" vertical="center"/>
    </xf>
    <xf numFmtId="0" fontId="28" fillId="0" borderId="0" xfId="0" applyFont="1" applyBorder="1" applyAlignment="1">
      <alignment horizontal="right" vertical="top" wrapText="1"/>
    </xf>
    <xf numFmtId="0" fontId="29" fillId="0" borderId="0" xfId="1" applyFont="1" applyBorder="1" applyAlignment="1">
      <alignment horizontal="center" vertical="center"/>
    </xf>
    <xf numFmtId="0" fontId="29" fillId="0" borderId="0" xfId="1" applyFont="1" applyBorder="1" applyAlignment="1">
      <alignment horizontal="center" vertical="top"/>
    </xf>
    <xf numFmtId="1" fontId="29" fillId="0" borderId="0" xfId="1" applyNumberFormat="1" applyFont="1" applyBorder="1" applyAlignment="1">
      <alignment horizontal="center" vertical="top"/>
    </xf>
    <xf numFmtId="10" fontId="29" fillId="0" borderId="0" xfId="1" applyNumberFormat="1" applyFont="1" applyBorder="1" applyAlignment="1">
      <alignment horizontal="left" vertical="top"/>
    </xf>
    <xf numFmtId="0" fontId="25" fillId="0" borderId="5" xfId="1" applyFont="1" applyBorder="1" applyAlignment="1">
      <alignment horizontal="center" vertical="center"/>
    </xf>
    <xf numFmtId="0" fontId="26" fillId="0" borderId="5" xfId="0" applyFont="1" applyBorder="1" applyAlignment="1">
      <alignment vertical="top" wrapText="1"/>
    </xf>
    <xf numFmtId="0" fontId="25" fillId="0" borderId="10" xfId="1" applyFont="1" applyBorder="1" applyAlignment="1" applyProtection="1">
      <alignment horizontal="center" vertical="center"/>
      <protection locked="0"/>
    </xf>
    <xf numFmtId="0" fontId="27" fillId="0" borderId="5" xfId="0" applyFont="1" applyBorder="1" applyAlignment="1">
      <alignment horizontal="left" vertical="top" wrapText="1"/>
    </xf>
    <xf numFmtId="0" fontId="25" fillId="0" borderId="5" xfId="1" applyFont="1" applyBorder="1" applyAlignment="1">
      <alignment horizontal="left" wrapText="1"/>
    </xf>
    <xf numFmtId="0" fontId="25" fillId="0" borderId="5" xfId="1" applyFont="1" applyBorder="1" applyAlignment="1">
      <alignment wrapText="1"/>
    </xf>
    <xf numFmtId="0" fontId="25" fillId="0" borderId="5" xfId="1" applyFont="1" applyBorder="1" applyAlignment="1">
      <alignment horizontal="left" wrapText="1" indent="5"/>
    </xf>
    <xf numFmtId="0" fontId="25" fillId="3" borderId="5" xfId="1" applyFont="1" applyFill="1" applyBorder="1" applyAlignment="1">
      <alignment horizontal="center" vertical="center"/>
    </xf>
    <xf numFmtId="0" fontId="25" fillId="3" borderId="5" xfId="1" applyFont="1" applyFill="1" applyBorder="1" applyAlignment="1" applyProtection="1">
      <alignment horizontal="center" vertical="center"/>
    </xf>
    <xf numFmtId="0" fontId="25" fillId="3" borderId="6" xfId="1" applyFont="1" applyFill="1" applyBorder="1" applyAlignment="1">
      <alignment wrapText="1"/>
    </xf>
    <xf numFmtId="0" fontId="26" fillId="0" borderId="0" xfId="0" applyFont="1" applyAlignment="1">
      <alignment horizontal="center" vertical="center"/>
    </xf>
    <xf numFmtId="0" fontId="31" fillId="0" borderId="0" xfId="0" applyFont="1" applyAlignment="1">
      <alignment horizontal="center" vertical="top"/>
    </xf>
    <xf numFmtId="10" fontId="31" fillId="0" borderId="0" xfId="2" applyNumberFormat="1" applyFont="1" applyBorder="1" applyAlignment="1" applyProtection="1">
      <alignment horizontal="left" wrapText="1"/>
    </xf>
    <xf numFmtId="0" fontId="26" fillId="0" borderId="0" xfId="0" applyFont="1" applyAlignment="1">
      <alignment horizontal="left" vertical="center"/>
    </xf>
    <xf numFmtId="0" fontId="27" fillId="0" borderId="5" xfId="0" applyFont="1" applyBorder="1" applyAlignment="1">
      <alignment horizontal="left" vertical="top" wrapText="1" indent="5"/>
    </xf>
    <xf numFmtId="0" fontId="25" fillId="0" borderId="5" xfId="1" applyFont="1" applyBorder="1" applyAlignment="1">
      <alignment horizontal="left" indent="5"/>
    </xf>
    <xf numFmtId="10" fontId="31" fillId="0" borderId="0" xfId="2" applyNumberFormat="1" applyFont="1" applyBorder="1" applyAlignment="1" applyProtection="1">
      <alignment horizontal="left" vertical="top" wrapText="1"/>
    </xf>
    <xf numFmtId="0" fontId="31" fillId="0" borderId="0" xfId="0" applyFont="1" applyAlignment="1">
      <alignment horizontal="center"/>
    </xf>
    <xf numFmtId="0" fontId="25" fillId="0" borderId="5" xfId="1" applyFont="1" applyFill="1" applyBorder="1" applyAlignment="1">
      <alignment horizontal="left" wrapText="1"/>
    </xf>
    <xf numFmtId="0" fontId="25" fillId="0" borderId="5" xfId="1" applyFont="1" applyBorder="1" applyAlignment="1"/>
    <xf numFmtId="0" fontId="25" fillId="0" borderId="5" xfId="1" applyFont="1" applyBorder="1" applyAlignment="1">
      <alignment horizontal="left" wrapText="1" indent="10"/>
    </xf>
    <xf numFmtId="10" fontId="26" fillId="0" borderId="0" xfId="2" applyNumberFormat="1" applyFont="1" applyBorder="1" applyAlignment="1" applyProtection="1">
      <alignment horizontal="center" vertical="center" wrapText="1"/>
      <protection locked="0"/>
    </xf>
    <xf numFmtId="0" fontId="25" fillId="0" borderId="5" xfId="1" applyFont="1" applyBorder="1" applyAlignment="1">
      <alignment horizontal="center" vertical="center" wrapText="1"/>
    </xf>
    <xf numFmtId="0" fontId="26" fillId="0" borderId="5" xfId="0" applyFont="1" applyBorder="1" applyAlignment="1">
      <alignment horizontal="center" vertical="center" wrapText="1"/>
    </xf>
    <xf numFmtId="0" fontId="26" fillId="0" borderId="5" xfId="0" applyFont="1" applyBorder="1" applyAlignment="1">
      <alignment horizontal="left" wrapText="1"/>
    </xf>
    <xf numFmtId="0" fontId="26" fillId="0" borderId="5" xfId="0" applyFont="1" applyBorder="1" applyAlignment="1">
      <alignment horizontal="left" vertical="top" wrapText="1"/>
    </xf>
    <xf numFmtId="0" fontId="26" fillId="0" borderId="5" xfId="0" applyFont="1" applyFill="1" applyBorder="1" applyAlignment="1">
      <alignment horizontal="left" wrapText="1"/>
    </xf>
    <xf numFmtId="0" fontId="25" fillId="0" borderId="5" xfId="1" applyFont="1" applyBorder="1" applyAlignment="1">
      <alignment horizontal="left" vertical="center" indent="5"/>
    </xf>
    <xf numFmtId="0" fontId="25" fillId="0" borderId="5" xfId="1" applyFont="1" applyBorder="1" applyAlignment="1">
      <alignment horizontal="left"/>
    </xf>
    <xf numFmtId="0" fontId="26" fillId="0" borderId="0" xfId="0" applyFont="1" applyAlignment="1">
      <alignment wrapText="1"/>
    </xf>
    <xf numFmtId="0" fontId="25" fillId="2" borderId="5" xfId="0" applyFont="1" applyFill="1" applyBorder="1" applyAlignment="1">
      <alignment vertical="top" wrapText="1"/>
    </xf>
    <xf numFmtId="0" fontId="25" fillId="0" borderId="5" xfId="1" applyFont="1" applyFill="1" applyBorder="1" applyAlignment="1">
      <alignment horizontal="left" wrapText="1" indent="5"/>
    </xf>
    <xf numFmtId="0" fontId="27" fillId="0" borderId="5" xfId="0" applyFont="1" applyBorder="1" applyAlignment="1">
      <alignment vertical="top" wrapText="1"/>
    </xf>
    <xf numFmtId="0" fontId="27" fillId="0" borderId="5" xfId="0" applyFont="1" applyBorder="1" applyAlignment="1">
      <alignment horizontal="left" vertical="top" wrapText="1" indent="1"/>
    </xf>
    <xf numFmtId="0" fontId="26" fillId="0" borderId="5" xfId="0" applyFont="1" applyBorder="1" applyAlignment="1">
      <alignment vertical="top"/>
    </xf>
    <xf numFmtId="0" fontId="26" fillId="0" borderId="5" xfId="0" applyFont="1" applyBorder="1" applyAlignment="1">
      <alignment horizontal="left" wrapText="1" indent="5"/>
    </xf>
    <xf numFmtId="0" fontId="26" fillId="0" borderId="5" xfId="0" applyFont="1" applyBorder="1"/>
    <xf numFmtId="0" fontId="25" fillId="0" borderId="5" xfId="1" applyFont="1" applyFill="1" applyBorder="1" applyAlignment="1">
      <alignment wrapText="1"/>
    </xf>
    <xf numFmtId="0" fontId="26" fillId="0" borderId="5" xfId="0" applyFont="1" applyFill="1" applyBorder="1" applyAlignment="1">
      <alignment horizontal="left" wrapText="1" indent="5"/>
    </xf>
    <xf numFmtId="0" fontId="26" fillId="0" borderId="5" xfId="0" applyFont="1" applyFill="1" applyBorder="1"/>
    <xf numFmtId="0" fontId="26" fillId="0" borderId="5" xfId="0" applyFont="1" applyFill="1" applyBorder="1" applyAlignment="1">
      <alignment horizontal="left" vertical="center"/>
    </xf>
    <xf numFmtId="0" fontId="26" fillId="0" borderId="5" xfId="0" applyFont="1" applyFill="1" applyBorder="1" applyAlignment="1">
      <alignment horizontal="left" vertical="center" wrapText="1"/>
    </xf>
    <xf numFmtId="0" fontId="26" fillId="0" borderId="5" xfId="0" applyFont="1" applyFill="1" applyBorder="1" applyAlignment="1">
      <alignment horizontal="left" vertical="center" indent="5"/>
    </xf>
    <xf numFmtId="0" fontId="26" fillId="0" borderId="5" xfId="0" applyFont="1" applyFill="1" applyBorder="1" applyAlignment="1">
      <alignment horizontal="left" vertical="center" wrapText="1" indent="5"/>
    </xf>
    <xf numFmtId="0" fontId="27" fillId="0" borderId="5" xfId="0" applyFont="1" applyBorder="1" applyAlignment="1">
      <alignment horizontal="left" vertical="top"/>
    </xf>
    <xf numFmtId="0" fontId="25" fillId="0" borderId="5" xfId="1" applyFont="1" applyFill="1" applyBorder="1" applyAlignment="1">
      <alignment horizontal="center" vertical="center" wrapText="1"/>
    </xf>
    <xf numFmtId="0" fontId="25" fillId="0" borderId="0" xfId="1" applyFont="1" applyAlignment="1">
      <alignment horizontal="center" vertical="center"/>
    </xf>
    <xf numFmtId="0" fontId="25" fillId="0" borderId="0" xfId="1" applyFont="1" applyAlignment="1">
      <alignment wrapText="1"/>
    </xf>
    <xf numFmtId="0" fontId="31" fillId="0" borderId="0" xfId="0" applyFont="1" applyAlignment="1">
      <alignment horizontal="right"/>
    </xf>
    <xf numFmtId="0" fontId="31" fillId="0" borderId="0" xfId="0" applyFont="1"/>
    <xf numFmtId="1" fontId="31" fillId="0" borderId="0" xfId="0" applyNumberFormat="1" applyFont="1"/>
    <xf numFmtId="10" fontId="31" fillId="0" borderId="0" xfId="0" applyNumberFormat="1" applyFont="1"/>
    <xf numFmtId="0" fontId="26" fillId="0" borderId="5" xfId="0" applyFont="1" applyBorder="1" applyAlignment="1">
      <alignment horizontal="center" vertical="center"/>
    </xf>
    <xf numFmtId="0" fontId="26" fillId="0" borderId="5" xfId="0" applyFont="1" applyBorder="1" applyAlignment="1">
      <alignment vertical="center" wrapText="1"/>
    </xf>
    <xf numFmtId="0" fontId="26" fillId="0" borderId="5" xfId="0" applyFont="1" applyBorder="1" applyAlignment="1">
      <alignment horizontal="left" vertical="top"/>
    </xf>
    <xf numFmtId="0" fontId="26" fillId="3" borderId="5" xfId="0" applyFont="1" applyFill="1" applyBorder="1" applyAlignment="1">
      <alignment horizontal="center" vertical="center" wrapText="1"/>
    </xf>
    <xf numFmtId="0" fontId="26" fillId="3" borderId="5" xfId="0" applyFont="1" applyFill="1" applyBorder="1" applyAlignment="1" applyProtection="1">
      <alignment horizontal="center" vertical="center" wrapText="1"/>
    </xf>
    <xf numFmtId="0" fontId="26" fillId="3" borderId="5" xfId="0" applyFont="1" applyFill="1" applyBorder="1" applyAlignment="1">
      <alignment horizontal="left" vertical="top"/>
    </xf>
    <xf numFmtId="0" fontId="26" fillId="0" borderId="5" xfId="0" applyFont="1" applyBorder="1" applyAlignment="1">
      <alignment horizontal="left" vertical="center" wrapText="1" indent="5"/>
    </xf>
    <xf numFmtId="0" fontId="26" fillId="0" borderId="5" xfId="0" applyFont="1" applyBorder="1" applyAlignment="1">
      <alignment vertical="center"/>
    </xf>
    <xf numFmtId="0" fontId="26" fillId="0" borderId="0" xfId="0" applyFont="1" applyAlignment="1">
      <alignment horizontal="center" vertical="top"/>
    </xf>
    <xf numFmtId="0" fontId="26" fillId="0" borderId="5" xfId="0" applyFont="1" applyFill="1" applyBorder="1" applyAlignment="1">
      <alignment vertical="center" wrapText="1"/>
    </xf>
    <xf numFmtId="0" fontId="26" fillId="0" borderId="5" xfId="0"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5" xfId="0" applyFont="1" applyBorder="1" applyAlignment="1">
      <alignment vertical="center" wrapText="1"/>
    </xf>
    <xf numFmtId="0" fontId="36" fillId="0" borderId="5" xfId="0" applyFont="1" applyBorder="1" applyAlignment="1">
      <alignment vertical="center"/>
    </xf>
    <xf numFmtId="0" fontId="26" fillId="3" borderId="5" xfId="0" applyFont="1" applyFill="1" applyBorder="1" applyAlignment="1">
      <alignment horizontal="center" vertical="center"/>
    </xf>
    <xf numFmtId="0" fontId="26" fillId="3" borderId="5" xfId="0" applyFont="1" applyFill="1" applyBorder="1" applyAlignment="1" applyProtection="1">
      <alignment horizontal="center" vertical="center"/>
    </xf>
    <xf numFmtId="0" fontId="36" fillId="0" borderId="5" xfId="0" applyFont="1" applyBorder="1" applyAlignment="1">
      <alignment horizontal="left" vertical="center" wrapText="1" indent="5"/>
    </xf>
    <xf numFmtId="0" fontId="36" fillId="0" borderId="5" xfId="0" applyFont="1" applyFill="1" applyBorder="1" applyAlignment="1">
      <alignment vertical="center" wrapText="1"/>
    </xf>
    <xf numFmtId="0" fontId="25" fillId="0" borderId="5" xfId="0" applyFont="1" applyBorder="1" applyAlignment="1">
      <alignment horizontal="left" vertical="center" wrapText="1" indent="5"/>
    </xf>
    <xf numFmtId="0" fontId="36" fillId="0" borderId="5" xfId="0" applyFont="1" applyBorder="1" applyAlignment="1">
      <alignment horizontal="center" vertical="center"/>
    </xf>
    <xf numFmtId="0" fontId="26" fillId="0" borderId="0" xfId="0" applyFont="1" applyAlignment="1"/>
    <xf numFmtId="0" fontId="36" fillId="0" borderId="5" xfId="0" applyFont="1" applyBorder="1" applyAlignment="1">
      <alignment horizontal="left" vertical="center" indent="5"/>
    </xf>
    <xf numFmtId="0" fontId="36" fillId="0" borderId="5"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26" fillId="3" borderId="5" xfId="0" applyFont="1" applyFill="1" applyBorder="1" applyAlignment="1">
      <alignment horizontal="left" vertical="center"/>
    </xf>
    <xf numFmtId="0" fontId="36" fillId="0" borderId="5" xfId="0" applyFont="1" applyBorder="1" applyAlignment="1">
      <alignment horizontal="left" vertical="center" wrapText="1"/>
    </xf>
    <xf numFmtId="0" fontId="26" fillId="0" borderId="5" xfId="0" applyFont="1" applyBorder="1" applyAlignment="1">
      <alignment horizontal="left" vertical="center"/>
    </xf>
    <xf numFmtId="0" fontId="26" fillId="0" borderId="5" xfId="0" applyFont="1" applyBorder="1" applyAlignment="1">
      <alignment horizontal="left" vertical="center" wrapText="1"/>
    </xf>
    <xf numFmtId="0" fontId="28" fillId="0" borderId="0" xfId="0" applyFont="1" applyBorder="1" applyAlignment="1">
      <alignment horizontal="left" vertical="center" wrapText="1"/>
    </xf>
    <xf numFmtId="10" fontId="29" fillId="0" borderId="0" xfId="1" applyNumberFormat="1" applyFont="1" applyBorder="1" applyAlignment="1">
      <alignment horizontal="center" vertical="center"/>
    </xf>
    <xf numFmtId="0" fontId="26" fillId="3" borderId="5" xfId="0" applyFont="1" applyFill="1" applyBorder="1" applyAlignment="1">
      <alignment vertical="center" wrapText="1"/>
    </xf>
    <xf numFmtId="0" fontId="36" fillId="0" borderId="5" xfId="0" applyFont="1" applyBorder="1" applyAlignment="1">
      <alignment horizontal="left" vertical="center" indent="3"/>
    </xf>
    <xf numFmtId="0" fontId="26" fillId="0" borderId="5" xfId="0" applyFont="1" applyFill="1" applyBorder="1" applyAlignment="1">
      <alignment vertical="center"/>
    </xf>
    <xf numFmtId="0" fontId="31" fillId="0" borderId="0" xfId="0" applyFont="1" applyAlignment="1">
      <alignment horizontal="center" vertical="center"/>
    </xf>
    <xf numFmtId="0" fontId="25" fillId="0" borderId="13" xfId="0" applyFont="1" applyFill="1" applyBorder="1" applyAlignment="1">
      <alignment vertical="top" wrapText="1"/>
    </xf>
    <xf numFmtId="1" fontId="26" fillId="0" borderId="5" xfId="0" applyNumberFormat="1" applyFont="1" applyBorder="1" applyAlignment="1" applyProtection="1">
      <alignment horizontal="center" vertical="center"/>
      <protection locked="0"/>
    </xf>
    <xf numFmtId="2" fontId="26" fillId="0" borderId="0" xfId="0" applyNumberFormat="1" applyFont="1"/>
    <xf numFmtId="10" fontId="31" fillId="0" borderId="0" xfId="0" applyNumberFormat="1" applyFont="1" applyAlignment="1">
      <alignment horizontal="left" vertical="top"/>
    </xf>
    <xf numFmtId="0" fontId="29" fillId="3" borderId="6" xfId="0" applyFont="1" applyFill="1" applyBorder="1" applyAlignment="1">
      <alignment horizontal="left" vertical="top" wrapText="1"/>
    </xf>
    <xf numFmtId="0" fontId="29" fillId="4" borderId="14" xfId="0" applyFont="1" applyFill="1" applyBorder="1" applyAlignment="1">
      <alignment horizontal="left" vertical="top" wrapText="1"/>
    </xf>
    <xf numFmtId="0" fontId="29" fillId="4" borderId="14" xfId="0" applyFont="1" applyFill="1" applyBorder="1" applyAlignment="1" applyProtection="1">
      <alignment horizontal="left" vertical="top" wrapText="1"/>
    </xf>
    <xf numFmtId="0" fontId="29" fillId="4" borderId="15" xfId="0" applyFont="1" applyFill="1" applyBorder="1" applyAlignment="1">
      <alignment horizontal="left" vertical="top" wrapText="1"/>
    </xf>
    <xf numFmtId="0" fontId="26" fillId="3" borderId="5" xfId="0" applyFont="1" applyFill="1" applyBorder="1"/>
    <xf numFmtId="1" fontId="26" fillId="0" borderId="0" xfId="0" applyNumberFormat="1" applyFont="1"/>
    <xf numFmtId="0" fontId="25" fillId="0" borderId="13" xfId="0" applyFont="1" applyBorder="1" applyAlignment="1">
      <alignment vertical="top" wrapText="1"/>
    </xf>
    <xf numFmtId="0" fontId="26" fillId="0" borderId="6" xfId="0" applyFont="1" applyBorder="1" applyAlignment="1">
      <alignment horizontal="center" vertical="center" wrapText="1"/>
    </xf>
    <xf numFmtId="0" fontId="29" fillId="3" borderId="13" xfId="0" applyFont="1" applyFill="1" applyBorder="1" applyAlignment="1">
      <alignment horizontal="left" vertical="top" wrapText="1"/>
    </xf>
    <xf numFmtId="0" fontId="29" fillId="4" borderId="16" xfId="0" applyFont="1" applyFill="1" applyBorder="1" applyAlignment="1">
      <alignment horizontal="left" vertical="top" wrapText="1"/>
    </xf>
    <xf numFmtId="0" fontId="29" fillId="3" borderId="13" xfId="0" applyFont="1" applyFill="1" applyBorder="1" applyAlignment="1">
      <alignment vertical="top" wrapText="1"/>
    </xf>
    <xf numFmtId="0" fontId="29" fillId="4" borderId="14" xfId="0" applyFont="1" applyFill="1" applyBorder="1" applyAlignment="1">
      <alignment vertical="top" wrapText="1"/>
    </xf>
    <xf numFmtId="1" fontId="31" fillId="0" borderId="0" xfId="0" applyNumberFormat="1" applyFont="1" applyAlignment="1">
      <alignment horizontal="center" vertical="center"/>
    </xf>
    <xf numFmtId="10" fontId="31" fillId="0" borderId="0" xfId="0" applyNumberFormat="1" applyFont="1" applyAlignment="1">
      <alignment horizontal="center" vertical="center"/>
    </xf>
    <xf numFmtId="0" fontId="36" fillId="0" borderId="5" xfId="0" applyFont="1" applyFill="1" applyBorder="1" applyAlignment="1">
      <alignment vertical="top" wrapText="1"/>
    </xf>
    <xf numFmtId="0" fontId="26" fillId="0" borderId="5" xfId="0" applyFont="1" applyFill="1" applyBorder="1" applyAlignment="1">
      <alignment horizontal="center" vertical="center"/>
    </xf>
    <xf numFmtId="0" fontId="26" fillId="0" borderId="5" xfId="0" applyFont="1" applyFill="1" applyBorder="1" applyAlignment="1">
      <alignment vertical="top"/>
    </xf>
    <xf numFmtId="0" fontId="28" fillId="0" borderId="0" xfId="0" applyFont="1" applyFill="1" applyBorder="1" applyAlignment="1">
      <alignment horizontal="right" vertical="top" wrapText="1"/>
    </xf>
    <xf numFmtId="0" fontId="31" fillId="0" borderId="0" xfId="0" applyFont="1" applyFill="1" applyAlignment="1">
      <alignment horizontal="center" vertical="center"/>
    </xf>
    <xf numFmtId="10" fontId="31" fillId="0" borderId="0" xfId="0" applyNumberFormat="1" applyFont="1" applyFill="1" applyAlignment="1">
      <alignment horizontal="left" vertical="top"/>
    </xf>
    <xf numFmtId="0" fontId="38" fillId="3" borderId="5" xfId="0" applyNumberFormat="1" applyFont="1" applyFill="1" applyBorder="1" applyAlignment="1">
      <alignment horizontal="center" vertical="top" wrapText="1"/>
    </xf>
    <xf numFmtId="0" fontId="38" fillId="3" borderId="5" xfId="0" applyNumberFormat="1" applyFont="1" applyFill="1" applyBorder="1" applyAlignment="1" applyProtection="1">
      <alignment horizontal="center" vertical="top" wrapText="1"/>
    </xf>
    <xf numFmtId="0" fontId="27" fillId="0" borderId="5" xfId="0" applyNumberFormat="1" applyFont="1" applyFill="1" applyBorder="1" applyAlignment="1">
      <alignment horizontal="left" vertical="top" wrapText="1"/>
    </xf>
    <xf numFmtId="0" fontId="27" fillId="0" borderId="5" xfId="0" applyNumberFormat="1" applyFont="1" applyFill="1" applyBorder="1" applyAlignment="1">
      <alignment vertical="top" wrapText="1"/>
    </xf>
    <xf numFmtId="0" fontId="27" fillId="0" borderId="5" xfId="0" applyNumberFormat="1" applyFont="1" applyFill="1" applyBorder="1" applyAlignment="1">
      <alignment vertical="center" wrapText="1"/>
    </xf>
    <xf numFmtId="0" fontId="27" fillId="0" borderId="5" xfId="0" applyNumberFormat="1" applyFont="1" applyBorder="1" applyAlignment="1">
      <alignment horizontal="left" vertical="top" wrapText="1"/>
    </xf>
    <xf numFmtId="0" fontId="27" fillId="0" borderId="5" xfId="0" applyNumberFormat="1" applyFont="1" applyFill="1" applyBorder="1" applyAlignment="1">
      <alignment wrapText="1"/>
    </xf>
    <xf numFmtId="0" fontId="27" fillId="0" borderId="5" xfId="0" applyNumberFormat="1" applyFont="1" applyFill="1" applyBorder="1" applyAlignment="1">
      <alignment horizontal="left" vertical="top" wrapText="1" indent="1"/>
    </xf>
    <xf numFmtId="0" fontId="26" fillId="0" borderId="10" xfId="0" applyFont="1" applyBorder="1" applyAlignment="1">
      <alignment horizontal="center" vertical="center" wrapText="1"/>
    </xf>
    <xf numFmtId="0" fontId="26" fillId="0" borderId="10" xfId="0" applyFont="1" applyBorder="1" applyAlignment="1">
      <alignment horizontal="left" vertical="top"/>
    </xf>
    <xf numFmtId="0" fontId="36" fillId="0" borderId="10" xfId="0" applyFont="1" applyBorder="1" applyAlignment="1">
      <alignment horizontal="center" vertical="center" wrapText="1"/>
    </xf>
    <xf numFmtId="0" fontId="26" fillId="0" borderId="10" xfId="0" applyFont="1" applyFill="1" applyBorder="1" applyAlignment="1">
      <alignment horizontal="center" vertical="center" wrapText="1"/>
    </xf>
    <xf numFmtId="0" fontId="26" fillId="0" borderId="10" xfId="0" applyFont="1" applyFill="1" applyBorder="1" applyAlignment="1">
      <alignment horizontal="left" vertical="top"/>
    </xf>
    <xf numFmtId="0" fontId="26" fillId="3" borderId="10" xfId="0" applyFont="1" applyFill="1" applyBorder="1" applyAlignment="1">
      <alignment horizontal="center" vertical="center" wrapText="1"/>
    </xf>
    <xf numFmtId="0" fontId="26" fillId="3" borderId="10" xfId="0" applyFont="1" applyFill="1" applyBorder="1" applyAlignment="1" applyProtection="1">
      <alignment horizontal="center" vertical="center"/>
    </xf>
    <xf numFmtId="0" fontId="26" fillId="3" borderId="10" xfId="0" applyFont="1" applyFill="1" applyBorder="1" applyAlignment="1">
      <alignment horizontal="center" vertical="center"/>
    </xf>
    <xf numFmtId="0" fontId="26" fillId="3" borderId="10" xfId="0" applyFont="1" applyFill="1" applyBorder="1" applyAlignment="1">
      <alignment horizontal="left" vertical="center"/>
    </xf>
    <xf numFmtId="0" fontId="25" fillId="0" borderId="10" xfId="1" applyFont="1" applyBorder="1" applyAlignment="1">
      <alignment horizontal="center" vertical="center"/>
    </xf>
    <xf numFmtId="0" fontId="25" fillId="3" borderId="10" xfId="1" applyFont="1" applyFill="1" applyBorder="1" applyAlignment="1">
      <alignment horizontal="center" vertical="center"/>
    </xf>
    <xf numFmtId="0" fontId="25" fillId="3" borderId="10" xfId="1" applyFont="1" applyFill="1" applyBorder="1" applyAlignment="1" applyProtection="1">
      <alignment horizontal="center" vertical="center"/>
    </xf>
    <xf numFmtId="0" fontId="23" fillId="5" borderId="7" xfId="1" applyFont="1" applyFill="1" applyBorder="1" applyAlignment="1">
      <alignment horizontal="center" vertical="center"/>
    </xf>
    <xf numFmtId="0" fontId="23" fillId="5" borderId="7" xfId="1" applyFont="1" applyFill="1" applyBorder="1" applyAlignment="1">
      <alignment horizontal="center" vertical="center" wrapText="1"/>
    </xf>
    <xf numFmtId="0" fontId="22" fillId="5" borderId="7" xfId="1" applyFont="1" applyFill="1" applyBorder="1" applyAlignment="1">
      <alignment horizontal="center" vertical="center" wrapText="1"/>
    </xf>
    <xf numFmtId="0" fontId="22" fillId="5" borderId="4" xfId="1" applyFont="1" applyFill="1" applyBorder="1" applyAlignment="1">
      <alignment horizontal="center" vertical="center" wrapText="1"/>
    </xf>
    <xf numFmtId="0" fontId="23" fillId="5" borderId="7" xfId="1" applyFont="1" applyFill="1" applyBorder="1" applyAlignment="1">
      <alignment horizontal="center"/>
    </xf>
    <xf numFmtId="0" fontId="23" fillId="5" borderId="7" xfId="1" applyFont="1" applyFill="1" applyBorder="1" applyAlignment="1">
      <alignment horizontal="center" wrapText="1"/>
    </xf>
    <xf numFmtId="0" fontId="22" fillId="5" borderId="7" xfId="1" applyFont="1" applyFill="1" applyBorder="1" applyAlignment="1">
      <alignment horizontal="center" wrapText="1"/>
    </xf>
    <xf numFmtId="0" fontId="22" fillId="5" borderId="4" xfId="1" applyFont="1" applyFill="1" applyBorder="1" applyAlignment="1">
      <alignment horizontal="center" wrapText="1"/>
    </xf>
    <xf numFmtId="0" fontId="34" fillId="5" borderId="7" xfId="1" applyFont="1" applyFill="1" applyBorder="1" applyAlignment="1">
      <alignment horizontal="center" vertical="center"/>
    </xf>
    <xf numFmtId="0" fontId="34" fillId="5" borderId="7" xfId="1" applyFont="1" applyFill="1" applyBorder="1" applyAlignment="1">
      <alignment horizontal="center" vertical="center" wrapText="1"/>
    </xf>
    <xf numFmtId="0" fontId="33" fillId="5" borderId="7" xfId="1" applyFont="1" applyFill="1" applyBorder="1" applyAlignment="1">
      <alignment horizontal="center" vertical="center" wrapText="1"/>
    </xf>
    <xf numFmtId="0" fontId="33" fillId="5" borderId="4" xfId="1" applyFont="1" applyFill="1" applyBorder="1" applyAlignment="1">
      <alignment horizontal="center" vertical="center" wrapText="1"/>
    </xf>
    <xf numFmtId="0" fontId="23" fillId="5" borderId="12" xfId="1" applyFont="1" applyFill="1" applyBorder="1" applyAlignment="1">
      <alignment horizontal="center" vertical="center"/>
    </xf>
    <xf numFmtId="0" fontId="23" fillId="5" borderId="23" xfId="1" applyFont="1" applyFill="1" applyBorder="1" applyAlignment="1">
      <alignment horizontal="center" vertical="center" wrapText="1"/>
    </xf>
    <xf numFmtId="0" fontId="12" fillId="0" borderId="1" xfId="1" applyFont="1" applyFill="1" applyBorder="1" applyAlignment="1">
      <alignment horizontal="center" vertical="center"/>
    </xf>
    <xf numFmtId="10" fontId="16" fillId="0" borderId="22" xfId="2" applyNumberFormat="1" applyFont="1" applyFill="1" applyBorder="1" applyAlignment="1" applyProtection="1">
      <alignment horizontal="left"/>
      <protection locked="0"/>
    </xf>
    <xf numFmtId="0" fontId="26" fillId="0" borderId="0" xfId="0" applyFont="1" applyFill="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center"/>
    </xf>
    <xf numFmtId="10" fontId="16" fillId="0" borderId="2" xfId="2" applyNumberFormat="1" applyFont="1" applyFill="1" applyBorder="1" applyAlignment="1" applyProtection="1">
      <alignment horizontal="left"/>
      <protection locked="0"/>
    </xf>
    <xf numFmtId="0" fontId="0" fillId="0" borderId="0" xfId="0" applyFont="1" applyFill="1" applyAlignment="1">
      <alignment vertical="center"/>
    </xf>
    <xf numFmtId="0" fontId="23" fillId="6" borderId="7" xfId="1" applyFont="1" applyFill="1" applyBorder="1" applyAlignment="1">
      <alignment horizontal="center" vertical="center"/>
    </xf>
    <xf numFmtId="0" fontId="23" fillId="6" borderId="7" xfId="1" applyFont="1" applyFill="1" applyBorder="1" applyAlignment="1">
      <alignment horizontal="center" vertical="center" wrapText="1"/>
    </xf>
    <xf numFmtId="0" fontId="22" fillId="6" borderId="7" xfId="1" applyFont="1" applyFill="1" applyBorder="1" applyAlignment="1">
      <alignment horizontal="center" vertical="center" wrapText="1"/>
    </xf>
    <xf numFmtId="0" fontId="22" fillId="6" borderId="4" xfId="1" applyFont="1" applyFill="1" applyBorder="1" applyAlignment="1">
      <alignment horizontal="center" vertical="center" wrapText="1"/>
    </xf>
    <xf numFmtId="0" fontId="2" fillId="0" borderId="0" xfId="1" applyFont="1" applyFill="1" applyBorder="1" applyAlignment="1">
      <alignment horizontal="center" vertical="center"/>
    </xf>
    <xf numFmtId="0" fontId="3" fillId="0" borderId="0" xfId="1" applyFont="1" applyFill="1" applyBorder="1" applyAlignment="1">
      <alignment wrapText="1"/>
    </xf>
    <xf numFmtId="0" fontId="4" fillId="0" borderId="0" xfId="1" applyFont="1" applyFill="1" applyBorder="1" applyAlignment="1">
      <alignment horizontal="left" wrapText="1"/>
    </xf>
    <xf numFmtId="0" fontId="0" fillId="0" borderId="0" xfId="0" applyFill="1"/>
    <xf numFmtId="0" fontId="5"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0" xfId="1" applyFont="1" applyFill="1" applyBorder="1" applyAlignment="1">
      <alignment horizontal="center" vertical="top"/>
    </xf>
    <xf numFmtId="10" fontId="8" fillId="0" borderId="22" xfId="2" applyNumberFormat="1" applyFont="1" applyFill="1" applyBorder="1" applyAlignment="1" applyProtection="1">
      <alignment horizontal="left"/>
      <protection locked="0"/>
    </xf>
    <xf numFmtId="0" fontId="23" fillId="0" borderId="9" xfId="1" applyFont="1" applyFill="1" applyBorder="1" applyAlignment="1">
      <alignment horizontal="center" vertical="center"/>
    </xf>
    <xf numFmtId="0" fontId="23" fillId="0" borderId="18" xfId="1" applyFont="1" applyFill="1" applyBorder="1" applyAlignment="1">
      <alignment horizontal="center" vertical="center" wrapText="1"/>
    </xf>
    <xf numFmtId="0" fontId="22" fillId="0" borderId="17" xfId="1" applyFont="1" applyFill="1" applyBorder="1" applyAlignment="1">
      <alignment horizontal="center" vertical="center" wrapText="1"/>
    </xf>
    <xf numFmtId="0" fontId="22" fillId="0" borderId="3" xfId="1" applyFont="1" applyFill="1" applyBorder="1" applyAlignment="1">
      <alignment horizontal="center" vertical="center" wrapText="1"/>
    </xf>
    <xf numFmtId="2" fontId="32" fillId="0" borderId="0" xfId="0" applyNumberFormat="1" applyFont="1" applyFill="1" applyAlignment="1">
      <alignment horizontal="center" vertical="center"/>
    </xf>
    <xf numFmtId="1" fontId="0" fillId="0" borderId="0" xfId="0" applyNumberFormat="1" applyFont="1" applyFill="1"/>
    <xf numFmtId="1" fontId="32" fillId="0" borderId="0" xfId="0" applyNumberFormat="1" applyFont="1" applyFill="1" applyAlignment="1">
      <alignment horizontal="center" vertical="center"/>
    </xf>
    <xf numFmtId="0" fontId="23" fillId="5" borderId="9" xfId="1" applyFont="1" applyFill="1" applyBorder="1" applyAlignment="1">
      <alignment horizontal="center" vertical="center"/>
    </xf>
    <xf numFmtId="0" fontId="23" fillId="5" borderId="18" xfId="1" applyFont="1" applyFill="1" applyBorder="1" applyAlignment="1">
      <alignment horizontal="center" vertical="center" wrapText="1"/>
    </xf>
    <xf numFmtId="0" fontId="22" fillId="5" borderId="17" xfId="1" applyFont="1" applyFill="1" applyBorder="1" applyAlignment="1">
      <alignment horizontal="center" vertical="center" wrapText="1"/>
    </xf>
    <xf numFmtId="0" fontId="22" fillId="5" borderId="3" xfId="1" applyFont="1" applyFill="1" applyBorder="1" applyAlignment="1">
      <alignment horizontal="center" vertical="center" wrapText="1"/>
    </xf>
    <xf numFmtId="0" fontId="23" fillId="5" borderId="20" xfId="1" applyFont="1" applyFill="1" applyBorder="1" applyAlignment="1">
      <alignment horizontal="center" vertical="center" wrapText="1"/>
    </xf>
    <xf numFmtId="0" fontId="22" fillId="5" borderId="19" xfId="1" applyFont="1" applyFill="1" applyBorder="1" applyAlignment="1">
      <alignment horizontal="center" vertical="center" wrapText="1"/>
    </xf>
    <xf numFmtId="0" fontId="9" fillId="0" borderId="0" xfId="1" applyFont="1" applyFill="1" applyBorder="1" applyAlignment="1">
      <alignment horizontal="right" vertical="top"/>
    </xf>
    <xf numFmtId="0" fontId="22" fillId="0" borderId="3" xfId="1" applyFont="1" applyFill="1" applyBorder="1" applyAlignment="1">
      <alignment horizontal="left" wrapText="1"/>
    </xf>
    <xf numFmtId="0" fontId="32" fillId="0" borderId="0" xfId="0" applyFont="1" applyFill="1"/>
    <xf numFmtId="0" fontId="22" fillId="5" borderId="3" xfId="1" applyFont="1" applyFill="1" applyBorder="1" applyAlignment="1">
      <alignment horizontal="left" wrapText="1"/>
    </xf>
    <xf numFmtId="0" fontId="28" fillId="3" borderId="5" xfId="0" applyNumberFormat="1" applyFont="1" applyFill="1" applyBorder="1" applyAlignment="1">
      <alignment horizontal="left" vertical="top" wrapText="1"/>
    </xf>
    <xf numFmtId="0" fontId="27" fillId="0" borderId="5" xfId="0" applyNumberFormat="1" applyFont="1" applyBorder="1" applyAlignment="1">
      <alignment horizontal="left" vertical="top" wrapText="1" indent="1"/>
    </xf>
    <xf numFmtId="0" fontId="26" fillId="0" borderId="0" xfId="0" applyFont="1" applyFill="1"/>
    <xf numFmtId="0" fontId="26" fillId="0" borderId="0" xfId="0" applyFont="1" applyFill="1" applyAlignment="1">
      <alignment horizontal="center"/>
    </xf>
    <xf numFmtId="0" fontId="26" fillId="0" borderId="0" xfId="0" applyFont="1" applyFill="1" applyBorder="1" applyAlignment="1">
      <alignment horizontal="center" vertical="center"/>
    </xf>
    <xf numFmtId="0" fontId="39" fillId="0" borderId="0" xfId="1" applyFont="1" applyFill="1" applyBorder="1" applyAlignment="1">
      <alignment horizontal="center" vertical="top"/>
    </xf>
    <xf numFmtId="0" fontId="29" fillId="0" borderId="0" xfId="1" applyFont="1" applyFill="1" applyBorder="1" applyAlignment="1">
      <alignment horizontal="right" wrapText="1"/>
    </xf>
    <xf numFmtId="0" fontId="2" fillId="0" borderId="5" xfId="1" applyFont="1" applyFill="1" applyBorder="1" applyAlignment="1">
      <alignment horizontal="center" vertical="center"/>
    </xf>
    <xf numFmtId="0" fontId="26" fillId="0" borderId="5" xfId="1" applyFont="1" applyFill="1" applyBorder="1" applyAlignment="1">
      <alignment horizontal="center" vertical="center"/>
    </xf>
    <xf numFmtId="0" fontId="26" fillId="0" borderId="5" xfId="1" applyFont="1" applyFill="1" applyBorder="1" applyAlignment="1">
      <alignment horizontal="center" vertical="top"/>
    </xf>
    <xf numFmtId="0" fontId="26" fillId="0" borderId="5" xfId="1" applyFont="1" applyFill="1" applyBorder="1" applyAlignment="1">
      <alignment horizontal="center" wrapText="1"/>
    </xf>
    <xf numFmtId="0" fontId="26" fillId="0" borderId="5" xfId="1" applyFont="1" applyFill="1" applyBorder="1" applyAlignment="1">
      <alignment horizontal="center"/>
    </xf>
    <xf numFmtId="10" fontId="8" fillId="0" borderId="5" xfId="2" applyNumberFormat="1" applyFont="1" applyFill="1" applyBorder="1" applyAlignment="1" applyProtection="1">
      <alignment horizontal="left"/>
      <protection locked="0"/>
    </xf>
    <xf numFmtId="0" fontId="29" fillId="0" borderId="5" xfId="1" applyFont="1" applyFill="1" applyBorder="1" applyAlignment="1">
      <alignment horizontal="right" wrapText="1"/>
    </xf>
    <xf numFmtId="0" fontId="39" fillId="0" borderId="5" xfId="1" applyFont="1" applyFill="1" applyBorder="1" applyAlignment="1">
      <alignment horizontal="center" vertical="center"/>
    </xf>
    <xf numFmtId="0" fontId="39" fillId="0" borderId="5" xfId="1" applyFont="1" applyFill="1" applyBorder="1" applyAlignment="1">
      <alignment horizontal="center" vertical="top"/>
    </xf>
    <xf numFmtId="0" fontId="31" fillId="0" borderId="5" xfId="1" applyFont="1" applyFill="1" applyBorder="1" applyAlignment="1">
      <alignment horizontal="center" wrapText="1"/>
    </xf>
    <xf numFmtId="0" fontId="31" fillId="0" borderId="5" xfId="1" applyFont="1" applyFill="1" applyBorder="1" applyAlignment="1">
      <alignment horizontal="center"/>
    </xf>
    <xf numFmtId="10" fontId="29" fillId="0" borderId="5" xfId="1" applyNumberFormat="1" applyFont="1" applyBorder="1" applyAlignment="1">
      <alignment horizontal="left" vertical="top"/>
    </xf>
    <xf numFmtId="0" fontId="23" fillId="5" borderId="4" xfId="1" applyFont="1" applyFill="1" applyBorder="1" applyAlignment="1">
      <alignment horizontal="center" vertical="center"/>
    </xf>
    <xf numFmtId="0" fontId="23" fillId="5" borderId="4" xfId="1" applyFont="1" applyFill="1" applyBorder="1" applyAlignment="1">
      <alignment horizontal="center" vertical="center" wrapText="1"/>
    </xf>
    <xf numFmtId="0" fontId="39" fillId="0" borderId="0" xfId="1" applyFont="1" applyFill="1" applyBorder="1" applyAlignment="1">
      <alignment horizontal="center" vertical="center"/>
    </xf>
    <xf numFmtId="0" fontId="31" fillId="0" borderId="0" xfId="1" applyFont="1" applyFill="1" applyBorder="1" applyAlignment="1">
      <alignment horizontal="center" wrapText="1"/>
    </xf>
    <xf numFmtId="0" fontId="31" fillId="0" borderId="0" xfId="1" applyFont="1" applyFill="1" applyBorder="1" applyAlignment="1">
      <alignment horizontal="center"/>
    </xf>
    <xf numFmtId="0" fontId="36" fillId="0" borderId="24" xfId="0" applyFont="1" applyBorder="1" applyAlignment="1">
      <alignment horizontal="center" vertical="center" wrapText="1"/>
    </xf>
    <xf numFmtId="0" fontId="36" fillId="0" borderId="24" xfId="0" applyFont="1" applyBorder="1" applyAlignment="1">
      <alignment vertical="center" wrapText="1"/>
    </xf>
    <xf numFmtId="0" fontId="26" fillId="0" borderId="24" xfId="0" applyFont="1" applyBorder="1" applyAlignment="1">
      <alignment horizontal="center" vertical="center" wrapText="1"/>
    </xf>
    <xf numFmtId="0" fontId="25" fillId="0" borderId="25" xfId="1" applyFont="1" applyBorder="1" applyAlignment="1" applyProtection="1">
      <alignment horizontal="center" vertical="center"/>
      <protection locked="0"/>
    </xf>
    <xf numFmtId="0" fontId="26" fillId="0" borderId="24" xfId="0" applyFont="1" applyBorder="1" applyAlignment="1">
      <alignment horizontal="left" vertical="top"/>
    </xf>
    <xf numFmtId="0" fontId="26" fillId="0" borderId="5" xfId="0" applyFont="1" applyBorder="1" applyAlignment="1">
      <alignment horizontal="center"/>
    </xf>
    <xf numFmtId="0" fontId="26" fillId="0" borderId="5" xfId="0" applyFont="1" applyBorder="1" applyAlignment="1">
      <alignment horizontal="center" vertical="top"/>
    </xf>
    <xf numFmtId="0" fontId="0"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18" fillId="0" borderId="0" xfId="0" applyFont="1" applyAlignment="1">
      <alignment horizontal="center"/>
    </xf>
    <xf numFmtId="0" fontId="19" fillId="0" borderId="0" xfId="0" applyFont="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5" xfId="0" applyBorder="1" applyAlignment="1">
      <alignment horizontal="left"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left" vertical="center"/>
    </xf>
    <xf numFmtId="0" fontId="20" fillId="0" borderId="5" xfId="0" applyFont="1" applyBorder="1" applyAlignment="1">
      <alignment horizontal="center" vertical="center"/>
    </xf>
    <xf numFmtId="0" fontId="0" fillId="0" borderId="5" xfId="0" applyBorder="1" applyAlignment="1">
      <alignment horizontal="center"/>
    </xf>
    <xf numFmtId="0" fontId="11" fillId="0" borderId="0" xfId="1" applyFont="1" applyFill="1" applyBorder="1" applyAlignment="1">
      <alignment horizontal="left" wrapText="1"/>
    </xf>
    <xf numFmtId="0" fontId="12" fillId="0" borderId="0" xfId="1" applyFont="1" applyFill="1" applyBorder="1"/>
    <xf numFmtId="0" fontId="11" fillId="0" borderId="21" xfId="1" applyFont="1" applyFill="1" applyBorder="1" applyAlignment="1">
      <alignment horizontal="right" wrapText="1"/>
    </xf>
    <xf numFmtId="0" fontId="12" fillId="0" borderId="22" xfId="1" applyFont="1" applyFill="1" applyBorder="1" applyAlignment="1">
      <alignment horizontal="right"/>
    </xf>
    <xf numFmtId="0" fontId="22" fillId="5" borderId="0" xfId="1" applyFont="1" applyFill="1" applyBorder="1" applyAlignment="1">
      <alignment horizontal="center" vertical="center" wrapText="1"/>
    </xf>
    <xf numFmtId="0" fontId="22" fillId="5" borderId="8" xfId="1" applyFont="1" applyFill="1" applyBorder="1" applyAlignment="1">
      <alignment horizontal="center" vertical="center" wrapText="1"/>
    </xf>
    <xf numFmtId="0" fontId="9" fillId="0" borderId="0" xfId="1" applyFont="1" applyFill="1" applyBorder="1"/>
    <xf numFmtId="0" fontId="21" fillId="0" borderId="0" xfId="0" applyFont="1" applyAlignment="1">
      <alignment horizontal="center"/>
    </xf>
    <xf numFmtId="0" fontId="33" fillId="5" borderId="0" xfId="1" applyFont="1" applyFill="1" applyBorder="1" applyAlignment="1">
      <alignment horizontal="center" vertical="center" wrapText="1"/>
    </xf>
    <xf numFmtId="0" fontId="33" fillId="5" borderId="8" xfId="1" applyFont="1" applyFill="1" applyBorder="1" applyAlignment="1">
      <alignment horizontal="center" vertical="center" wrapText="1"/>
    </xf>
    <xf numFmtId="0" fontId="22" fillId="5" borderId="0" xfId="1" applyFont="1" applyFill="1" applyBorder="1" applyAlignment="1">
      <alignment horizontal="center" wrapText="1"/>
    </xf>
    <xf numFmtId="0" fontId="22" fillId="5" borderId="8" xfId="1" applyFont="1" applyFill="1" applyBorder="1" applyAlignment="1">
      <alignment horizontal="center" wrapText="1"/>
    </xf>
    <xf numFmtId="0" fontId="22" fillId="6" borderId="0" xfId="1" applyFont="1" applyFill="1" applyBorder="1" applyAlignment="1">
      <alignment horizontal="center" vertical="center" wrapText="1"/>
    </xf>
    <xf numFmtId="0" fontId="22" fillId="6" borderId="8" xfId="1" applyFont="1" applyFill="1" applyBorder="1" applyAlignment="1">
      <alignment horizontal="center" vertical="center" wrapText="1"/>
    </xf>
    <xf numFmtId="0" fontId="4" fillId="0" borderId="0" xfId="1" applyFont="1" applyFill="1" applyBorder="1" applyAlignment="1">
      <alignment horizontal="left" wrapText="1"/>
    </xf>
    <xf numFmtId="0" fontId="5" fillId="0" borderId="0" xfId="1" applyFont="1" applyFill="1" applyBorder="1"/>
    <xf numFmtId="0" fontId="4" fillId="0" borderId="21" xfId="1" applyFont="1" applyFill="1" applyBorder="1" applyAlignment="1">
      <alignment horizontal="right" wrapText="1"/>
    </xf>
    <xf numFmtId="0" fontId="5" fillId="0" borderId="22" xfId="1" applyFont="1" applyFill="1" applyBorder="1" applyAlignment="1">
      <alignment horizontal="right"/>
    </xf>
    <xf numFmtId="0" fontId="2" fillId="0" borderId="0" xfId="1" applyFont="1" applyFill="1" applyBorder="1"/>
    <xf numFmtId="0" fontId="30" fillId="0" borderId="0" xfId="0" applyFont="1" applyAlignment="1">
      <alignment horizontal="center"/>
    </xf>
    <xf numFmtId="0" fontId="11"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1" fillId="0" borderId="12" xfId="1" applyFont="1" applyFill="1" applyBorder="1" applyAlignment="1">
      <alignment horizontal="right" vertical="top" wrapText="1"/>
    </xf>
    <xf numFmtId="0" fontId="12" fillId="0" borderId="2" xfId="1" applyFont="1" applyFill="1" applyBorder="1" applyAlignment="1">
      <alignment horizontal="right" vertical="top"/>
    </xf>
    <xf numFmtId="0" fontId="24" fillId="0" borderId="0" xfId="0" applyFont="1" applyAlignment="1">
      <alignment horizontal="center"/>
    </xf>
    <xf numFmtId="0" fontId="22" fillId="0" borderId="0" xfId="1" applyFont="1" applyFill="1" applyBorder="1" applyAlignment="1">
      <alignment horizontal="center" wrapText="1"/>
    </xf>
    <xf numFmtId="0" fontId="22" fillId="0" borderId="8" xfId="1" applyFont="1" applyFill="1" applyBorder="1" applyAlignment="1">
      <alignment horizontal="center" wrapText="1"/>
    </xf>
    <xf numFmtId="0" fontId="11" fillId="0" borderId="0" xfId="1" applyFont="1" applyFill="1" applyBorder="1" applyAlignment="1">
      <alignment horizontal="right" vertical="top" wrapText="1"/>
    </xf>
    <xf numFmtId="0" fontId="12" fillId="0" borderId="0" xfId="1" applyFont="1" applyFill="1" applyBorder="1" applyAlignment="1">
      <alignment horizontal="right" vertical="top"/>
    </xf>
    <xf numFmtId="0" fontId="11" fillId="0" borderId="0" xfId="1" applyFont="1" applyFill="1" applyBorder="1" applyAlignment="1">
      <alignment horizontal="center" wrapText="1"/>
    </xf>
    <xf numFmtId="0" fontId="22" fillId="0" borderId="0"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23" fillId="5" borderId="9" xfId="1" applyFont="1" applyFill="1" applyBorder="1" applyAlignment="1">
      <alignment horizontal="center" vertical="center" wrapText="1"/>
    </xf>
    <xf numFmtId="0" fontId="22" fillId="5" borderId="9" xfId="1" applyFont="1" applyFill="1" applyBorder="1" applyAlignment="1">
      <alignment horizontal="center" vertical="center" wrapText="1"/>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7"/>
  <sheetViews>
    <sheetView topLeftCell="A13" workbookViewId="0">
      <selection activeCell="M17" sqref="M17"/>
    </sheetView>
  </sheetViews>
  <sheetFormatPr defaultRowHeight="15" x14ac:dyDescent="0.25"/>
  <sheetData>
    <row r="1" spans="1:12" ht="25.15" customHeight="1" x14ac:dyDescent="0.35">
      <c r="A1" s="271" t="s">
        <v>2322</v>
      </c>
      <c r="B1" s="272"/>
      <c r="C1" s="272"/>
      <c r="D1" s="272"/>
      <c r="E1" s="272"/>
      <c r="F1" s="272"/>
      <c r="G1" s="272"/>
      <c r="H1" s="272"/>
      <c r="I1" s="272"/>
      <c r="J1" s="272"/>
      <c r="K1" s="272"/>
      <c r="L1" s="272"/>
    </row>
    <row r="2" spans="1:12" x14ac:dyDescent="0.25">
      <c r="A2" s="273"/>
      <c r="B2" s="273"/>
      <c r="C2" s="273"/>
      <c r="D2" s="273"/>
      <c r="E2" s="273"/>
      <c r="F2" s="273"/>
      <c r="G2" s="273"/>
      <c r="H2" s="273"/>
      <c r="I2" s="273"/>
      <c r="J2" s="273"/>
      <c r="K2" s="273"/>
      <c r="L2" s="273"/>
    </row>
    <row r="3" spans="1:12" ht="93.75" customHeight="1" x14ac:dyDescent="0.25">
      <c r="A3" s="270" t="s">
        <v>2419</v>
      </c>
      <c r="B3" s="270"/>
      <c r="C3" s="270"/>
      <c r="D3" s="270"/>
      <c r="E3" s="270"/>
      <c r="F3" s="270"/>
      <c r="G3" s="270"/>
      <c r="H3" s="270"/>
      <c r="I3" s="270"/>
      <c r="J3" s="270"/>
      <c r="K3" s="270"/>
      <c r="L3" s="270"/>
    </row>
    <row r="4" spans="1:12" x14ac:dyDescent="0.25">
      <c r="A4" s="273"/>
      <c r="B4" s="273"/>
      <c r="C4" s="273"/>
      <c r="D4" s="273"/>
      <c r="E4" s="273"/>
      <c r="F4" s="273"/>
      <c r="G4" s="273"/>
      <c r="H4" s="273"/>
      <c r="I4" s="273"/>
      <c r="J4" s="273"/>
      <c r="K4" s="273"/>
      <c r="L4" s="273"/>
    </row>
    <row r="5" spans="1:12" ht="15" customHeight="1" x14ac:dyDescent="0.25">
      <c r="A5" s="2" t="s">
        <v>2323</v>
      </c>
      <c r="B5" s="268" t="s">
        <v>2324</v>
      </c>
      <c r="C5" s="268"/>
      <c r="D5" s="268"/>
      <c r="E5" s="268"/>
      <c r="F5" s="268"/>
      <c r="G5" s="268"/>
      <c r="H5" s="268"/>
      <c r="I5" s="268"/>
      <c r="J5" s="268"/>
      <c r="K5" s="268"/>
      <c r="L5" s="268"/>
    </row>
    <row r="6" spans="1:12" ht="15" customHeight="1" x14ac:dyDescent="0.25">
      <c r="B6" s="269" t="s">
        <v>2325</v>
      </c>
      <c r="C6" s="269"/>
      <c r="D6" s="269"/>
      <c r="E6" s="269"/>
      <c r="F6" s="269"/>
      <c r="G6" s="269"/>
      <c r="H6" s="269"/>
      <c r="I6" s="269"/>
      <c r="J6" s="269"/>
      <c r="K6" s="269"/>
      <c r="L6" s="269"/>
    </row>
    <row r="7" spans="1:12" ht="15" customHeight="1" x14ac:dyDescent="0.25">
      <c r="B7" s="269" t="s">
        <v>2326</v>
      </c>
      <c r="C7" s="269"/>
      <c r="D7" s="269"/>
      <c r="E7" s="269"/>
      <c r="F7" s="269"/>
      <c r="G7" s="269"/>
      <c r="H7" s="269"/>
      <c r="I7" s="269"/>
      <c r="J7" s="269"/>
      <c r="K7" s="269"/>
      <c r="L7" s="269"/>
    </row>
    <row r="8" spans="1:12" x14ac:dyDescent="0.25">
      <c r="A8" s="273"/>
      <c r="B8" s="273"/>
      <c r="C8" s="273"/>
      <c r="D8" s="273"/>
      <c r="E8" s="273"/>
      <c r="F8" s="273"/>
      <c r="G8" s="273"/>
      <c r="H8" s="273"/>
      <c r="I8" s="273"/>
      <c r="J8" s="273"/>
      <c r="K8" s="273"/>
      <c r="L8" s="273"/>
    </row>
    <row r="9" spans="1:12" x14ac:dyDescent="0.25">
      <c r="A9" s="274"/>
      <c r="B9" s="274"/>
      <c r="C9" s="274"/>
      <c r="D9" s="274"/>
      <c r="E9" s="274"/>
      <c r="F9" s="274"/>
      <c r="G9" s="274"/>
      <c r="H9" s="274"/>
      <c r="I9" s="274"/>
      <c r="J9" s="274"/>
      <c r="K9" s="274"/>
      <c r="L9" s="274"/>
    </row>
    <row r="10" spans="1:12" ht="19.899999999999999" customHeight="1" x14ac:dyDescent="0.25">
      <c r="A10" s="279" t="s">
        <v>2327</v>
      </c>
      <c r="B10" s="279"/>
      <c r="C10" s="279" t="s">
        <v>2328</v>
      </c>
      <c r="D10" s="279"/>
      <c r="E10" s="279"/>
      <c r="F10" s="279"/>
      <c r="G10" s="279"/>
      <c r="H10" s="279"/>
      <c r="I10" s="279"/>
      <c r="J10" s="279"/>
      <c r="K10" s="279"/>
      <c r="L10" s="279"/>
    </row>
    <row r="11" spans="1:12" x14ac:dyDescent="0.25">
      <c r="A11" s="280"/>
      <c r="B11" s="280"/>
      <c r="C11" s="280"/>
      <c r="D11" s="280"/>
      <c r="E11" s="280"/>
      <c r="F11" s="280"/>
      <c r="G11" s="280"/>
      <c r="H11" s="280"/>
      <c r="I11" s="280"/>
      <c r="J11" s="280"/>
      <c r="K11" s="280"/>
      <c r="L11" s="280"/>
    </row>
    <row r="12" spans="1:12" ht="70.150000000000006" customHeight="1" x14ac:dyDescent="0.25">
      <c r="A12" s="277" t="s">
        <v>2331</v>
      </c>
      <c r="B12" s="277"/>
      <c r="C12" s="275" t="s">
        <v>2420</v>
      </c>
      <c r="D12" s="275"/>
      <c r="E12" s="275"/>
      <c r="F12" s="275"/>
      <c r="G12" s="275"/>
      <c r="H12" s="275"/>
      <c r="I12" s="275"/>
      <c r="J12" s="275"/>
      <c r="K12" s="275"/>
      <c r="L12" s="275"/>
    </row>
    <row r="13" spans="1:12" ht="70.150000000000006" customHeight="1" x14ac:dyDescent="0.25">
      <c r="A13" s="276" t="s">
        <v>2332</v>
      </c>
      <c r="B13" s="276"/>
      <c r="C13" s="275" t="s">
        <v>2330</v>
      </c>
      <c r="D13" s="275"/>
      <c r="E13" s="275"/>
      <c r="F13" s="275"/>
      <c r="G13" s="275"/>
      <c r="H13" s="275"/>
      <c r="I13" s="275"/>
      <c r="J13" s="275"/>
      <c r="K13" s="275"/>
      <c r="L13" s="275"/>
    </row>
    <row r="14" spans="1:12" ht="70.150000000000006" customHeight="1" x14ac:dyDescent="0.25">
      <c r="A14" s="276" t="s">
        <v>2333</v>
      </c>
      <c r="B14" s="276"/>
      <c r="C14" s="275" t="s">
        <v>2334</v>
      </c>
      <c r="D14" s="275"/>
      <c r="E14" s="275"/>
      <c r="F14" s="275"/>
      <c r="G14" s="275"/>
      <c r="H14" s="275"/>
      <c r="I14" s="275"/>
      <c r="J14" s="275"/>
      <c r="K14" s="275"/>
      <c r="L14" s="275"/>
    </row>
    <row r="15" spans="1:12" ht="70.150000000000006" customHeight="1" x14ac:dyDescent="0.25">
      <c r="A15" s="276" t="s">
        <v>2335</v>
      </c>
      <c r="B15" s="276"/>
      <c r="C15" s="275" t="s">
        <v>2336</v>
      </c>
      <c r="D15" s="275"/>
      <c r="E15" s="275"/>
      <c r="F15" s="275"/>
      <c r="G15" s="275"/>
      <c r="H15" s="275"/>
      <c r="I15" s="275"/>
      <c r="J15" s="275"/>
      <c r="K15" s="275"/>
      <c r="L15" s="275"/>
    </row>
    <row r="16" spans="1:12" ht="70.150000000000006" customHeight="1" x14ac:dyDescent="0.25">
      <c r="A16" s="276" t="s">
        <v>2337</v>
      </c>
      <c r="B16" s="276"/>
      <c r="C16" s="275" t="s">
        <v>2338</v>
      </c>
      <c r="D16" s="275"/>
      <c r="E16" s="275"/>
      <c r="F16" s="275"/>
      <c r="G16" s="275"/>
      <c r="H16" s="275"/>
      <c r="I16" s="275"/>
      <c r="J16" s="275"/>
      <c r="K16" s="275"/>
      <c r="L16" s="275"/>
    </row>
    <row r="17" spans="1:12" ht="60" customHeight="1" x14ac:dyDescent="0.25">
      <c r="A17" s="277" t="s">
        <v>2339</v>
      </c>
      <c r="B17" s="277"/>
      <c r="C17" s="278" t="s">
        <v>2329</v>
      </c>
      <c r="D17" s="278"/>
      <c r="E17" s="278"/>
      <c r="F17" s="278"/>
      <c r="G17" s="278"/>
      <c r="H17" s="278"/>
      <c r="I17" s="278"/>
      <c r="J17" s="278"/>
      <c r="K17" s="278"/>
      <c r="L17" s="278"/>
    </row>
  </sheetData>
  <sheetProtection selectLockedCells="1" selectUnlockedCells="1"/>
  <mergeCells count="23">
    <mergeCell ref="A17:B17"/>
    <mergeCell ref="C17:L17"/>
    <mergeCell ref="A10:B10"/>
    <mergeCell ref="C10:L10"/>
    <mergeCell ref="A11:L11"/>
    <mergeCell ref="A12:B12"/>
    <mergeCell ref="A15:B15"/>
    <mergeCell ref="A8:L9"/>
    <mergeCell ref="C15:L15"/>
    <mergeCell ref="A16:B16"/>
    <mergeCell ref="C16:L16"/>
    <mergeCell ref="C12:L12"/>
    <mergeCell ref="A13:B13"/>
    <mergeCell ref="C13:L13"/>
    <mergeCell ref="A14:B14"/>
    <mergeCell ref="C14:L14"/>
    <mergeCell ref="B5:L5"/>
    <mergeCell ref="B6:L6"/>
    <mergeCell ref="B7:L7"/>
    <mergeCell ref="A3:L3"/>
    <mergeCell ref="A1:L1"/>
    <mergeCell ref="A2:L2"/>
    <mergeCell ref="A4:L4"/>
  </mergeCells>
  <pageMargins left="0.7" right="0.7" top="0.75" bottom="0.75" header="0.3" footer="0.3"/>
  <pageSetup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55"/>
  <sheetViews>
    <sheetView topLeftCell="C1" workbookViewId="0">
      <selection activeCell="A8" sqref="A8:G12"/>
    </sheetView>
  </sheetViews>
  <sheetFormatPr defaultColWidth="8.85546875" defaultRowHeight="15" x14ac:dyDescent="0.25"/>
  <cols>
    <col min="1" max="1" width="6.28515625" style="9" customWidth="1"/>
    <col min="2" max="2" width="124.5703125" style="11" customWidth="1"/>
    <col min="3" max="3" width="11.7109375" style="11" customWidth="1"/>
    <col min="4" max="4" width="21.42578125" style="11" customWidth="1"/>
    <col min="5" max="5" width="11.5703125" style="11" customWidth="1"/>
    <col min="6" max="6" width="13.85546875" style="11" customWidth="1"/>
    <col min="7" max="7" width="45.7109375" style="11" customWidth="1"/>
    <col min="8" max="16384" width="8.85546875" style="11"/>
  </cols>
  <sheetData>
    <row r="1" spans="1:7" x14ac:dyDescent="0.25">
      <c r="A1" s="8"/>
      <c r="B1" s="1"/>
      <c r="C1" s="2"/>
      <c r="D1" s="2"/>
      <c r="E1" s="2"/>
    </row>
    <row r="2" spans="1:7" ht="19.899999999999999" customHeight="1" x14ac:dyDescent="0.25">
      <c r="A2" s="8"/>
      <c r="B2" s="288" t="s">
        <v>2340</v>
      </c>
      <c r="C2" s="288"/>
      <c r="D2" s="288"/>
      <c r="E2" s="288"/>
      <c r="F2" s="288"/>
      <c r="G2" s="288"/>
    </row>
    <row r="3" spans="1:7" x14ac:dyDescent="0.25">
      <c r="A3" s="8"/>
      <c r="B3" s="1"/>
      <c r="C3" s="2"/>
      <c r="D3" s="2"/>
      <c r="E3" s="3"/>
    </row>
    <row r="4" spans="1:7" s="19" customFormat="1" x14ac:dyDescent="0.25">
      <c r="A4" s="16"/>
      <c r="B4" s="17"/>
      <c r="C4" s="281"/>
      <c r="D4" s="287"/>
      <c r="E4" s="287"/>
      <c r="F4" s="287"/>
      <c r="G4" s="18"/>
    </row>
    <row r="5" spans="1:7" s="19" customFormat="1" ht="15.75" thickBot="1" x14ac:dyDescent="0.3">
      <c r="A5" s="16"/>
      <c r="B5" s="17"/>
      <c r="C5" s="20"/>
      <c r="D5" s="281"/>
      <c r="E5" s="282"/>
      <c r="F5" s="282"/>
      <c r="G5" s="18"/>
    </row>
    <row r="6" spans="1:7" s="19" customFormat="1" ht="15.75" hidden="1" thickBot="1" x14ac:dyDescent="0.3">
      <c r="A6" s="16"/>
      <c r="B6" s="17"/>
      <c r="C6" s="201"/>
      <c r="D6" s="20"/>
      <c r="E6" s="283" t="s">
        <v>2</v>
      </c>
      <c r="F6" s="284"/>
      <c r="G6" s="202">
        <f>(F12)/(F1354)</f>
        <v>2.1003990758244068E-3</v>
      </c>
    </row>
    <row r="7" spans="1:7" s="207" customFormat="1" ht="36" x14ac:dyDescent="0.25">
      <c r="A7" s="285" t="s">
        <v>3</v>
      </c>
      <c r="B7" s="286"/>
      <c r="C7" s="227" t="s">
        <v>4</v>
      </c>
      <c r="D7" s="227" t="s">
        <v>5</v>
      </c>
      <c r="E7" s="314" t="s">
        <v>6</v>
      </c>
      <c r="F7" s="315" t="s">
        <v>7</v>
      </c>
      <c r="G7" s="230" t="s">
        <v>8</v>
      </c>
    </row>
    <row r="8" spans="1:7" s="48" customFormat="1" x14ac:dyDescent="0.2">
      <c r="A8" s="43">
        <v>1</v>
      </c>
      <c r="B8" s="93" t="s">
        <v>2446</v>
      </c>
      <c r="C8" s="266" t="s">
        <v>2382</v>
      </c>
      <c r="D8" s="93"/>
      <c r="E8" s="266">
        <v>0</v>
      </c>
      <c r="F8" s="266">
        <v>10</v>
      </c>
      <c r="G8" s="94" t="s">
        <v>10</v>
      </c>
    </row>
    <row r="9" spans="1:7" s="48" customFormat="1" x14ac:dyDescent="0.2">
      <c r="A9" s="43"/>
      <c r="B9" s="44" t="s">
        <v>2447</v>
      </c>
      <c r="C9" s="43"/>
      <c r="D9" s="50"/>
      <c r="E9" s="43"/>
      <c r="F9" s="46"/>
      <c r="G9" s="94" t="s">
        <v>10</v>
      </c>
    </row>
    <row r="10" spans="1:7" s="48" customFormat="1" x14ac:dyDescent="0.2">
      <c r="A10" s="43"/>
      <c r="B10" s="44" t="s">
        <v>2448</v>
      </c>
      <c r="C10" s="43"/>
      <c r="D10" s="50"/>
      <c r="E10" s="43"/>
      <c r="F10" s="46"/>
      <c r="G10" s="94" t="s">
        <v>10</v>
      </c>
    </row>
    <row r="11" spans="1:7" s="48" customFormat="1" x14ac:dyDescent="0.2">
      <c r="A11" s="43"/>
      <c r="B11" s="49" t="s">
        <v>2449</v>
      </c>
      <c r="C11" s="43"/>
      <c r="D11" s="50"/>
      <c r="E11" s="43"/>
      <c r="F11" s="46"/>
      <c r="G11" s="94" t="s">
        <v>10</v>
      </c>
    </row>
    <row r="12" spans="1:7" s="48" customFormat="1" x14ac:dyDescent="0.2">
      <c r="A12" s="51"/>
      <c r="B12" s="52" t="s">
        <v>11</v>
      </c>
      <c r="C12" s="53"/>
      <c r="D12" s="53"/>
      <c r="E12" s="54">
        <f>SUM(E9:E11)</f>
        <v>0</v>
      </c>
      <c r="F12" s="55">
        <f>SUM(F8:F11)</f>
        <v>10</v>
      </c>
      <c r="G12" s="56">
        <f>(E12)/(F12)</f>
        <v>0</v>
      </c>
    </row>
    <row r="13" spans="1:7" x14ac:dyDescent="0.25">
      <c r="A13" s="32"/>
      <c r="B13" s="31"/>
      <c r="C13" s="32"/>
      <c r="D13" s="32"/>
      <c r="E13" s="32"/>
      <c r="F13" s="32"/>
      <c r="G13" s="32"/>
    </row>
    <row r="16" spans="1:7" s="19" customFormat="1" x14ac:dyDescent="0.25">
      <c r="A16" s="16"/>
      <c r="B16" s="17"/>
      <c r="C16" s="281"/>
      <c r="D16" s="287"/>
      <c r="E16" s="287"/>
      <c r="F16" s="287"/>
      <c r="G16" s="18"/>
    </row>
    <row r="17" spans="1:7" s="19" customFormat="1" ht="15.75" thickBot="1" x14ac:dyDescent="0.3">
      <c r="A17" s="16"/>
      <c r="B17" s="17"/>
      <c r="C17" s="20"/>
      <c r="D17" s="281"/>
      <c r="E17" s="282"/>
      <c r="F17" s="282"/>
      <c r="G17" s="18"/>
    </row>
    <row r="18" spans="1:7" s="19" customFormat="1" ht="15.75" hidden="1" customHeight="1" thickBot="1" x14ac:dyDescent="0.3">
      <c r="A18" s="16"/>
      <c r="B18" s="17"/>
      <c r="C18" s="201"/>
      <c r="D18" s="20"/>
      <c r="E18" s="283" t="s">
        <v>2</v>
      </c>
      <c r="F18" s="284"/>
      <c r="G18" s="202">
        <f>(F43)/(F1354)</f>
        <v>2.2054190296156271E-2</v>
      </c>
    </row>
    <row r="19" spans="1:7" s="207" customFormat="1" ht="36.75" thickBot="1" x14ac:dyDescent="0.3">
      <c r="A19" s="285" t="s">
        <v>12</v>
      </c>
      <c r="B19" s="286"/>
      <c r="C19" s="187" t="s">
        <v>4</v>
      </c>
      <c r="D19" s="187" t="s">
        <v>13</v>
      </c>
      <c r="E19" s="188" t="s">
        <v>6</v>
      </c>
      <c r="F19" s="189" t="s">
        <v>7</v>
      </c>
      <c r="G19" s="190" t="s">
        <v>8</v>
      </c>
    </row>
    <row r="20" spans="1:7" s="48" customFormat="1" ht="30" x14ac:dyDescent="0.2">
      <c r="A20" s="57">
        <v>1</v>
      </c>
      <c r="B20" s="58" t="s">
        <v>14</v>
      </c>
      <c r="C20" s="184" t="s">
        <v>9</v>
      </c>
      <c r="D20" s="59"/>
      <c r="E20" s="184">
        <f t="shared" ref="E20:E28" si="0">IF(C20="HIGH",IF(D20&gt;=4,D20,IF(D20&gt;=2,1,0)),IF(C20="MED",IF(D20&gt;=4,3,IF(D20&gt;=2,1,0)),IF(D20&gt;=4,1,0)))</f>
        <v>0</v>
      </c>
      <c r="F20" s="184">
        <f>IF(C20="HIGH",5,IF(C20="MED",3,1))</f>
        <v>5</v>
      </c>
      <c r="G20" s="47"/>
    </row>
    <row r="21" spans="1:7" s="48" customFormat="1" ht="30" x14ac:dyDescent="0.2">
      <c r="A21" s="57">
        <v>2</v>
      </c>
      <c r="B21" s="60" t="s">
        <v>15</v>
      </c>
      <c r="C21" s="57" t="s">
        <v>9</v>
      </c>
      <c r="D21" s="59"/>
      <c r="E21" s="57">
        <f t="shared" si="0"/>
        <v>0</v>
      </c>
      <c r="F21" s="57">
        <f t="shared" ref="F21:F28" si="1">IF(C21="HIGH",5,IF(C21="MED",3,1))</f>
        <v>5</v>
      </c>
      <c r="G21" s="57"/>
    </row>
    <row r="22" spans="1:7" s="48" customFormat="1" ht="30" x14ac:dyDescent="0.2">
      <c r="A22" s="57">
        <v>3</v>
      </c>
      <c r="B22" s="61" t="s">
        <v>16</v>
      </c>
      <c r="C22" s="57" t="s">
        <v>9</v>
      </c>
      <c r="D22" s="59"/>
      <c r="E22" s="57">
        <f t="shared" si="0"/>
        <v>0</v>
      </c>
      <c r="F22" s="57">
        <f t="shared" si="1"/>
        <v>5</v>
      </c>
      <c r="G22" s="47"/>
    </row>
    <row r="23" spans="1:7" s="48" customFormat="1" ht="30" x14ac:dyDescent="0.2">
      <c r="A23" s="57">
        <v>4</v>
      </c>
      <c r="B23" s="62" t="s">
        <v>17</v>
      </c>
      <c r="C23" s="57" t="s">
        <v>9</v>
      </c>
      <c r="D23" s="59"/>
      <c r="E23" s="57">
        <f t="shared" si="0"/>
        <v>0</v>
      </c>
      <c r="F23" s="57">
        <f t="shared" si="1"/>
        <v>5</v>
      </c>
      <c r="G23" s="47"/>
    </row>
    <row r="24" spans="1:7" s="48" customFormat="1" ht="30" x14ac:dyDescent="0.2">
      <c r="A24" s="57">
        <v>5</v>
      </c>
      <c r="B24" s="62" t="s">
        <v>18</v>
      </c>
      <c r="C24" s="57" t="s">
        <v>9</v>
      </c>
      <c r="D24" s="59"/>
      <c r="E24" s="57">
        <f t="shared" si="0"/>
        <v>0</v>
      </c>
      <c r="F24" s="57">
        <f t="shared" si="1"/>
        <v>5</v>
      </c>
      <c r="G24" s="47"/>
    </row>
    <row r="25" spans="1:7" s="48" customFormat="1" ht="60" x14ac:dyDescent="0.2">
      <c r="A25" s="57"/>
      <c r="B25" s="63" t="s">
        <v>19</v>
      </c>
      <c r="C25" s="57" t="s">
        <v>9</v>
      </c>
      <c r="D25" s="59"/>
      <c r="E25" s="57">
        <f t="shared" si="0"/>
        <v>0</v>
      </c>
      <c r="F25" s="57">
        <f t="shared" si="1"/>
        <v>5</v>
      </c>
      <c r="G25" s="47"/>
    </row>
    <row r="26" spans="1:7" s="48" customFormat="1" ht="30" x14ac:dyDescent="0.2">
      <c r="A26" s="57">
        <v>6</v>
      </c>
      <c r="B26" s="62" t="s">
        <v>20</v>
      </c>
      <c r="C26" s="57" t="s">
        <v>9</v>
      </c>
      <c r="D26" s="59"/>
      <c r="E26" s="57">
        <f t="shared" si="0"/>
        <v>0</v>
      </c>
      <c r="F26" s="57">
        <f t="shared" si="1"/>
        <v>5</v>
      </c>
      <c r="G26" s="47"/>
    </row>
    <row r="27" spans="1:7" s="48" customFormat="1" ht="30" x14ac:dyDescent="0.2">
      <c r="A27" s="57">
        <v>7</v>
      </c>
      <c r="B27" s="61" t="s">
        <v>21</v>
      </c>
      <c r="C27" s="57" t="s">
        <v>9</v>
      </c>
      <c r="D27" s="59"/>
      <c r="E27" s="57">
        <f t="shared" si="0"/>
        <v>0</v>
      </c>
      <c r="F27" s="57">
        <f t="shared" si="1"/>
        <v>5</v>
      </c>
      <c r="G27" s="47"/>
    </row>
    <row r="28" spans="1:7" s="48" customFormat="1" ht="30" x14ac:dyDescent="0.2">
      <c r="A28" s="57">
        <v>8</v>
      </c>
      <c r="B28" s="62" t="s">
        <v>22</v>
      </c>
      <c r="C28" s="57" t="s">
        <v>9</v>
      </c>
      <c r="D28" s="59"/>
      <c r="E28" s="57">
        <f t="shared" si="0"/>
        <v>0</v>
      </c>
      <c r="F28" s="57">
        <f t="shared" si="1"/>
        <v>5</v>
      </c>
      <c r="G28" s="47"/>
    </row>
    <row r="29" spans="1:7" s="48" customFormat="1" ht="15.4" customHeight="1" x14ac:dyDescent="0.2">
      <c r="A29" s="57">
        <v>9</v>
      </c>
      <c r="B29" s="61" t="s">
        <v>23</v>
      </c>
      <c r="C29" s="64"/>
      <c r="D29" s="65"/>
      <c r="E29" s="64"/>
      <c r="F29" s="64"/>
      <c r="G29" s="66"/>
    </row>
    <row r="30" spans="1:7" s="48" customFormat="1" ht="15.4" customHeight="1" x14ac:dyDescent="0.2">
      <c r="A30" s="57"/>
      <c r="B30" s="63" t="s">
        <v>24</v>
      </c>
      <c r="C30" s="57" t="s">
        <v>9</v>
      </c>
      <c r="D30" s="59"/>
      <c r="E30" s="57">
        <f>IF(C30="HIGH",IF(D30&gt;=4,D30,IF(D30&gt;=2,1,0)),IF(C30="MED",IF(D30&gt;=4,3,IF(D30&gt;=2,1,0)),IF(D30&gt;=4,1,0)))</f>
        <v>0</v>
      </c>
      <c r="F30" s="57">
        <v>5</v>
      </c>
      <c r="G30" s="47"/>
    </row>
    <row r="31" spans="1:7" s="48" customFormat="1" x14ac:dyDescent="0.2">
      <c r="A31" s="57"/>
      <c r="B31" s="63" t="s">
        <v>25</v>
      </c>
      <c r="C31" s="57" t="s">
        <v>9</v>
      </c>
      <c r="D31" s="59"/>
      <c r="E31" s="57">
        <f>IF(C31="HIGH",IF(D31&gt;=4,D31,IF(D31&gt;=2,1,0)),IF(C31="MED",IF(D31&gt;=4,3,IF(D31&gt;=2,1,0)),IF(D31&gt;=4,1,0)))</f>
        <v>0</v>
      </c>
      <c r="F31" s="57">
        <v>5</v>
      </c>
      <c r="G31" s="47"/>
    </row>
    <row r="32" spans="1:7" s="48" customFormat="1" x14ac:dyDescent="0.2">
      <c r="A32" s="57"/>
      <c r="B32" s="63" t="s">
        <v>26</v>
      </c>
      <c r="C32" s="57" t="s">
        <v>9</v>
      </c>
      <c r="D32" s="59"/>
      <c r="E32" s="57">
        <f>IF(C32="HIGH",IF(D32&gt;=4,D32,IF(D32&gt;=2,1,0)),IF(C32="MED",IF(D32&gt;=4,3,IF(D32&gt;=2,1,0)),IF(D32&gt;=4,1,0)))</f>
        <v>0</v>
      </c>
      <c r="F32" s="57">
        <v>5</v>
      </c>
      <c r="G32" s="47"/>
    </row>
    <row r="33" spans="1:7" s="48" customFormat="1" x14ac:dyDescent="0.2">
      <c r="A33" s="57"/>
      <c r="B33" s="63" t="s">
        <v>27</v>
      </c>
      <c r="C33" s="57" t="s">
        <v>9</v>
      </c>
      <c r="D33" s="59"/>
      <c r="E33" s="57">
        <f>IF(C33="HIGH",IF(D33&gt;=4,D33,IF(D33&gt;=2,1,0)),IF(C33="MED",IF(D33&gt;=4,3,IF(D33&gt;=2,1,0)),IF(D33&gt;=4,1,0)))</f>
        <v>0</v>
      </c>
      <c r="F33" s="57">
        <v>5</v>
      </c>
      <c r="G33" s="47"/>
    </row>
    <row r="34" spans="1:7" s="48" customFormat="1" ht="30" x14ac:dyDescent="0.2">
      <c r="A34" s="57">
        <v>10</v>
      </c>
      <c r="B34" s="62" t="s">
        <v>28</v>
      </c>
      <c r="C34" s="57" t="s">
        <v>9</v>
      </c>
      <c r="D34" s="59"/>
      <c r="E34" s="57">
        <f>IF(C34="HIGH",IF(D34&gt;=4,D34,IF(D34&gt;=2,1,0)),IF(C34="MED",IF(D34&gt;=4,3,IF(D34&gt;=2,1,0)),IF(D34&gt;=4,1,0)))</f>
        <v>0</v>
      </c>
      <c r="F34" s="57">
        <v>5</v>
      </c>
      <c r="G34" s="47"/>
    </row>
    <row r="35" spans="1:7" s="48" customFormat="1" ht="30" x14ac:dyDescent="0.2">
      <c r="A35" s="57">
        <v>11</v>
      </c>
      <c r="B35" s="62" t="s">
        <v>29</v>
      </c>
      <c r="C35" s="64"/>
      <c r="D35" s="65"/>
      <c r="E35" s="64"/>
      <c r="F35" s="64"/>
      <c r="G35" s="66"/>
    </row>
    <row r="36" spans="1:7" s="48" customFormat="1" x14ac:dyDescent="0.2">
      <c r="A36" s="57"/>
      <c r="B36" s="63" t="s">
        <v>2343</v>
      </c>
      <c r="C36" s="57" t="s">
        <v>9</v>
      </c>
      <c r="D36" s="59"/>
      <c r="E36" s="57">
        <f>IF(C36="HIGH",IF(D36&gt;=4,D36,IF(D36&gt;=2,1,0)),IF(C36="MED",IF(D36&gt;=4,3,IF(D36&gt;=2,1,0)),IF(D36&gt;=4,1,0)))</f>
        <v>0</v>
      </c>
      <c r="F36" s="57">
        <v>5</v>
      </c>
      <c r="G36" s="47"/>
    </row>
    <row r="37" spans="1:7" s="48" customFormat="1" x14ac:dyDescent="0.2">
      <c r="A37" s="57"/>
      <c r="B37" s="63" t="s">
        <v>2344</v>
      </c>
      <c r="C37" s="57" t="s">
        <v>9</v>
      </c>
      <c r="D37" s="59"/>
      <c r="E37" s="57">
        <f t="shared" ref="E37:E42" si="2">IF(C37="HIGH",IF(D37&gt;=4,D37,IF(D37&gt;=2,1,0)),IF(C37="MED",IF(D37&gt;=4,3,IF(D37&gt;=2,1,0)),IF(D37&gt;=4,1,0)))</f>
        <v>0</v>
      </c>
      <c r="F37" s="57">
        <v>5</v>
      </c>
      <c r="G37" s="47"/>
    </row>
    <row r="38" spans="1:7" s="48" customFormat="1" x14ac:dyDescent="0.2">
      <c r="A38" s="57"/>
      <c r="B38" s="63" t="s">
        <v>2345</v>
      </c>
      <c r="C38" s="57" t="s">
        <v>9</v>
      </c>
      <c r="D38" s="59"/>
      <c r="E38" s="57">
        <f t="shared" si="2"/>
        <v>0</v>
      </c>
      <c r="F38" s="57">
        <v>5</v>
      </c>
      <c r="G38" s="47"/>
    </row>
    <row r="39" spans="1:7" s="48" customFormat="1" x14ac:dyDescent="0.2">
      <c r="A39" s="57">
        <v>12</v>
      </c>
      <c r="B39" s="61" t="s">
        <v>30</v>
      </c>
      <c r="C39" s="57" t="s">
        <v>9</v>
      </c>
      <c r="D39" s="59"/>
      <c r="E39" s="57">
        <f t="shared" si="2"/>
        <v>0</v>
      </c>
      <c r="F39" s="57">
        <v>5</v>
      </c>
      <c r="G39" s="47"/>
    </row>
    <row r="40" spans="1:7" s="48" customFormat="1" x14ac:dyDescent="0.2">
      <c r="A40" s="57">
        <v>13</v>
      </c>
      <c r="B40" s="61" t="s">
        <v>31</v>
      </c>
      <c r="C40" s="57" t="s">
        <v>9</v>
      </c>
      <c r="D40" s="59"/>
      <c r="E40" s="57">
        <f t="shared" si="2"/>
        <v>0</v>
      </c>
      <c r="F40" s="57">
        <v>5</v>
      </c>
      <c r="G40" s="47"/>
    </row>
    <row r="41" spans="1:7" s="48" customFormat="1" x14ac:dyDescent="0.2">
      <c r="A41" s="57">
        <v>14</v>
      </c>
      <c r="B41" s="62" t="s">
        <v>32</v>
      </c>
      <c r="C41" s="57" t="s">
        <v>9</v>
      </c>
      <c r="D41" s="59"/>
      <c r="E41" s="57">
        <f t="shared" si="2"/>
        <v>0</v>
      </c>
      <c r="F41" s="57">
        <v>5</v>
      </c>
      <c r="G41" s="47"/>
    </row>
    <row r="42" spans="1:7" s="48" customFormat="1" ht="30" x14ac:dyDescent="0.2">
      <c r="A42" s="57">
        <v>15</v>
      </c>
      <c r="B42" s="62" t="s">
        <v>33</v>
      </c>
      <c r="C42" s="57" t="s">
        <v>9</v>
      </c>
      <c r="D42" s="59"/>
      <c r="E42" s="57">
        <f t="shared" si="2"/>
        <v>0</v>
      </c>
      <c r="F42" s="57">
        <v>5</v>
      </c>
      <c r="G42" s="47"/>
    </row>
    <row r="43" spans="1:7" s="48" customFormat="1" x14ac:dyDescent="0.2">
      <c r="A43" s="67"/>
      <c r="B43" s="52" t="s">
        <v>11</v>
      </c>
      <c r="E43" s="68">
        <f>SUM(E20:E42)</f>
        <v>0</v>
      </c>
      <c r="F43" s="68">
        <f>SUM(F20:F42)</f>
        <v>105</v>
      </c>
      <c r="G43" s="69">
        <v>0</v>
      </c>
    </row>
    <row r="47" spans="1:7" s="19" customFormat="1" x14ac:dyDescent="0.25">
      <c r="A47" s="16"/>
      <c r="B47" s="17"/>
      <c r="C47" s="281"/>
      <c r="D47" s="287"/>
      <c r="E47" s="287"/>
      <c r="F47" s="287"/>
      <c r="G47" s="18"/>
    </row>
    <row r="48" spans="1:7" s="19" customFormat="1" ht="15.75" thickBot="1" x14ac:dyDescent="0.3">
      <c r="A48" s="16"/>
      <c r="B48" s="17"/>
      <c r="C48" s="20"/>
      <c r="D48" s="281"/>
      <c r="E48" s="282"/>
      <c r="F48" s="282"/>
      <c r="G48" s="18"/>
    </row>
    <row r="49" spans="1:7" s="19" customFormat="1" ht="15.75" hidden="1" customHeight="1" thickBot="1" x14ac:dyDescent="0.3">
      <c r="A49" s="16"/>
      <c r="B49" s="17"/>
      <c r="C49" s="201"/>
      <c r="D49" s="20"/>
      <c r="E49" s="283" t="s">
        <v>2</v>
      </c>
      <c r="F49" s="284"/>
      <c r="G49" s="202">
        <f>(F91)/(F1354)</f>
        <v>3.6756983826927117E-2</v>
      </c>
    </row>
    <row r="50" spans="1:7" s="207" customFormat="1" ht="35.1" customHeight="1" thickBot="1" x14ac:dyDescent="0.3">
      <c r="A50" s="285" t="s">
        <v>34</v>
      </c>
      <c r="B50" s="286"/>
      <c r="C50" s="187" t="s">
        <v>4</v>
      </c>
      <c r="D50" s="187" t="s">
        <v>13</v>
      </c>
      <c r="E50" s="188" t="s">
        <v>6</v>
      </c>
      <c r="F50" s="189" t="s">
        <v>7</v>
      </c>
      <c r="G50" s="190" t="s">
        <v>8</v>
      </c>
    </row>
    <row r="51" spans="1:7" ht="30" x14ac:dyDescent="0.25">
      <c r="A51" s="57">
        <v>1</v>
      </c>
      <c r="B51" s="58" t="s">
        <v>2346</v>
      </c>
      <c r="C51" s="185"/>
      <c r="D51" s="186"/>
      <c r="E51" s="185"/>
      <c r="F51" s="185"/>
      <c r="G51" s="66"/>
    </row>
    <row r="52" spans="1:7" x14ac:dyDescent="0.25">
      <c r="A52" s="57"/>
      <c r="B52" s="71" t="s">
        <v>35</v>
      </c>
      <c r="C52" s="57" t="s">
        <v>9</v>
      </c>
      <c r="D52" s="59"/>
      <c r="E52" s="57">
        <f>IF(C52="HIGH",IF(D52&gt;=4,D52,IF(D52&gt;=2,1,0)),IF(C52="MED",IF(D52&gt;=4,3,IF(D52&gt;=2,1,0)),IF(D52&gt;=4,1,0)))</f>
        <v>0</v>
      </c>
      <c r="F52" s="57">
        <v>5</v>
      </c>
      <c r="G52" s="57"/>
    </row>
    <row r="53" spans="1:7" ht="15.75" x14ac:dyDescent="0.25">
      <c r="A53" s="57"/>
      <c r="B53" s="63" t="s">
        <v>36</v>
      </c>
      <c r="C53" s="57" t="s">
        <v>9</v>
      </c>
      <c r="D53" s="59"/>
      <c r="E53" s="57">
        <f t="shared" ref="E53:E90" si="3">IF(C53="HIGH",IF(D53&gt;=4,D53,IF(D53&gt;=2,1,0)),IF(C53="MED",IF(D53&gt;=4,3,IF(D53&gt;=2,1,0)),IF(D53&gt;=4,1,0)))</f>
        <v>0</v>
      </c>
      <c r="F53" s="57">
        <v>5</v>
      </c>
      <c r="G53" s="57"/>
    </row>
    <row r="54" spans="1:7" ht="15.75" x14ac:dyDescent="0.25">
      <c r="A54" s="57"/>
      <c r="B54" s="63" t="s">
        <v>37</v>
      </c>
      <c r="C54" s="57" t="s">
        <v>9</v>
      </c>
      <c r="D54" s="59"/>
      <c r="E54" s="57">
        <f t="shared" si="3"/>
        <v>0</v>
      </c>
      <c r="F54" s="57">
        <v>5</v>
      </c>
      <c r="G54" s="57"/>
    </row>
    <row r="55" spans="1:7" ht="15.75" x14ac:dyDescent="0.25">
      <c r="A55" s="57"/>
      <c r="B55" s="72" t="s">
        <v>38</v>
      </c>
      <c r="C55" s="57" t="s">
        <v>9</v>
      </c>
      <c r="D55" s="59"/>
      <c r="E55" s="57">
        <f t="shared" si="3"/>
        <v>0</v>
      </c>
      <c r="F55" s="57">
        <v>5</v>
      </c>
      <c r="G55" s="57"/>
    </row>
    <row r="56" spans="1:7" ht="45.75" x14ac:dyDescent="0.25">
      <c r="A56" s="57"/>
      <c r="B56" s="63" t="s">
        <v>39</v>
      </c>
      <c r="C56" s="57" t="s">
        <v>9</v>
      </c>
      <c r="D56" s="59"/>
      <c r="E56" s="57">
        <f t="shared" si="3"/>
        <v>0</v>
      </c>
      <c r="F56" s="57">
        <v>5</v>
      </c>
      <c r="G56" s="57"/>
    </row>
    <row r="57" spans="1:7" ht="15.75" x14ac:dyDescent="0.25">
      <c r="A57" s="57">
        <v>2</v>
      </c>
      <c r="B57" s="61" t="s">
        <v>40</v>
      </c>
      <c r="C57" s="64"/>
      <c r="D57" s="65"/>
      <c r="E57" s="64"/>
      <c r="F57" s="64"/>
      <c r="G57" s="64"/>
    </row>
    <row r="58" spans="1:7" ht="15.75" x14ac:dyDescent="0.25">
      <c r="A58" s="57"/>
      <c r="B58" s="63" t="s">
        <v>35</v>
      </c>
      <c r="C58" s="57" t="s">
        <v>9</v>
      </c>
      <c r="D58" s="59"/>
      <c r="E58" s="57">
        <f t="shared" si="3"/>
        <v>0</v>
      </c>
      <c r="F58" s="57">
        <v>5</v>
      </c>
      <c r="G58" s="57"/>
    </row>
    <row r="59" spans="1:7" ht="15.75" x14ac:dyDescent="0.25">
      <c r="A59" s="57"/>
      <c r="B59" s="63" t="s">
        <v>41</v>
      </c>
      <c r="C59" s="57" t="s">
        <v>9</v>
      </c>
      <c r="D59" s="59"/>
      <c r="E59" s="57">
        <f t="shared" si="3"/>
        <v>0</v>
      </c>
      <c r="F59" s="57">
        <v>5</v>
      </c>
      <c r="G59" s="57"/>
    </row>
    <row r="60" spans="1:7" ht="15.75" x14ac:dyDescent="0.25">
      <c r="A60" s="57"/>
      <c r="B60" s="63" t="s">
        <v>42</v>
      </c>
      <c r="C60" s="57" t="s">
        <v>9</v>
      </c>
      <c r="D60" s="59"/>
      <c r="E60" s="57">
        <f t="shared" si="3"/>
        <v>0</v>
      </c>
      <c r="F60" s="57">
        <v>5</v>
      </c>
      <c r="G60" s="57"/>
    </row>
    <row r="61" spans="1:7" ht="15.75" x14ac:dyDescent="0.25">
      <c r="A61" s="57"/>
      <c r="B61" s="63" t="s">
        <v>43</v>
      </c>
      <c r="C61" s="57" t="s">
        <v>9</v>
      </c>
      <c r="D61" s="59"/>
      <c r="E61" s="57">
        <f t="shared" si="3"/>
        <v>0</v>
      </c>
      <c r="F61" s="57">
        <v>5</v>
      </c>
      <c r="G61" s="57"/>
    </row>
    <row r="62" spans="1:7" ht="15.75" x14ac:dyDescent="0.25">
      <c r="A62" s="57"/>
      <c r="B62" s="63" t="s">
        <v>44</v>
      </c>
      <c r="C62" s="57" t="s">
        <v>9</v>
      </c>
      <c r="D62" s="59"/>
      <c r="E62" s="57">
        <f t="shared" si="3"/>
        <v>0</v>
      </c>
      <c r="F62" s="57">
        <v>5</v>
      </c>
      <c r="G62" s="57"/>
    </row>
    <row r="63" spans="1:7" ht="15.75" x14ac:dyDescent="0.25">
      <c r="A63" s="57"/>
      <c r="B63" s="63" t="s">
        <v>45</v>
      </c>
      <c r="C63" s="57" t="s">
        <v>9</v>
      </c>
      <c r="D63" s="59"/>
      <c r="E63" s="57">
        <f t="shared" si="3"/>
        <v>0</v>
      </c>
      <c r="F63" s="57">
        <v>5</v>
      </c>
      <c r="G63" s="57"/>
    </row>
    <row r="64" spans="1:7" ht="15.75" x14ac:dyDescent="0.25">
      <c r="A64" s="57"/>
      <c r="B64" s="63" t="s">
        <v>46</v>
      </c>
      <c r="C64" s="57" t="s">
        <v>9</v>
      </c>
      <c r="D64" s="59"/>
      <c r="E64" s="57">
        <f t="shared" si="3"/>
        <v>0</v>
      </c>
      <c r="F64" s="57">
        <v>5</v>
      </c>
      <c r="G64" s="57"/>
    </row>
    <row r="65" spans="1:7" ht="15.75" x14ac:dyDescent="0.25">
      <c r="A65" s="57"/>
      <c r="B65" s="63" t="s">
        <v>47</v>
      </c>
      <c r="C65" s="57" t="s">
        <v>9</v>
      </c>
      <c r="D65" s="59"/>
      <c r="E65" s="57">
        <f t="shared" si="3"/>
        <v>0</v>
      </c>
      <c r="F65" s="57">
        <v>5</v>
      </c>
      <c r="G65" s="57"/>
    </row>
    <row r="66" spans="1:7" ht="15.75" x14ac:dyDescent="0.25">
      <c r="A66" s="57"/>
      <c r="B66" s="63" t="s">
        <v>48</v>
      </c>
      <c r="C66" s="57" t="s">
        <v>9</v>
      </c>
      <c r="D66" s="59"/>
      <c r="E66" s="57">
        <f t="shared" si="3"/>
        <v>0</v>
      </c>
      <c r="F66" s="57">
        <v>5</v>
      </c>
      <c r="G66" s="57"/>
    </row>
    <row r="67" spans="1:7" ht="15.75" x14ac:dyDescent="0.25">
      <c r="A67" s="57">
        <v>3</v>
      </c>
      <c r="B67" s="62" t="s">
        <v>49</v>
      </c>
      <c r="C67" s="64"/>
      <c r="D67" s="65"/>
      <c r="E67" s="64"/>
      <c r="F67" s="64"/>
      <c r="G67" s="64"/>
    </row>
    <row r="68" spans="1:7" ht="30.75" x14ac:dyDescent="0.25">
      <c r="A68" s="57"/>
      <c r="B68" s="63" t="s">
        <v>50</v>
      </c>
      <c r="C68" s="57" t="s">
        <v>9</v>
      </c>
      <c r="D68" s="59"/>
      <c r="E68" s="57">
        <f t="shared" si="3"/>
        <v>0</v>
      </c>
      <c r="F68" s="57">
        <v>5</v>
      </c>
      <c r="G68" s="57"/>
    </row>
    <row r="69" spans="1:7" ht="15.75" x14ac:dyDescent="0.25">
      <c r="A69" s="57"/>
      <c r="B69" s="63" t="s">
        <v>51</v>
      </c>
      <c r="C69" s="57" t="s">
        <v>9</v>
      </c>
      <c r="D69" s="59"/>
      <c r="E69" s="57">
        <f t="shared" si="3"/>
        <v>0</v>
      </c>
      <c r="F69" s="57">
        <v>5</v>
      </c>
      <c r="G69" s="57"/>
    </row>
    <row r="70" spans="1:7" ht="30.75" x14ac:dyDescent="0.25">
      <c r="A70" s="57">
        <v>4</v>
      </c>
      <c r="B70" s="62" t="s">
        <v>52</v>
      </c>
      <c r="C70" s="57" t="s">
        <v>9</v>
      </c>
      <c r="D70" s="59"/>
      <c r="E70" s="57">
        <f t="shared" si="3"/>
        <v>0</v>
      </c>
      <c r="F70" s="57">
        <v>5</v>
      </c>
      <c r="G70" s="57"/>
    </row>
    <row r="71" spans="1:7" ht="15.75" x14ac:dyDescent="0.25">
      <c r="A71" s="57">
        <v>5</v>
      </c>
      <c r="B71" s="62" t="s">
        <v>53</v>
      </c>
      <c r="C71" s="64"/>
      <c r="D71" s="65"/>
      <c r="E71" s="64"/>
      <c r="F71" s="64"/>
      <c r="G71" s="64"/>
    </row>
    <row r="72" spans="1:7" ht="15.75" x14ac:dyDescent="0.25">
      <c r="A72" s="57"/>
      <c r="B72" s="63" t="s">
        <v>35</v>
      </c>
      <c r="C72" s="57" t="s">
        <v>9</v>
      </c>
      <c r="D72" s="59"/>
      <c r="E72" s="57">
        <f t="shared" si="3"/>
        <v>0</v>
      </c>
      <c r="F72" s="57">
        <v>5</v>
      </c>
      <c r="G72" s="57"/>
    </row>
    <row r="73" spans="1:7" ht="15.75" x14ac:dyDescent="0.25">
      <c r="A73" s="57"/>
      <c r="B73" s="63" t="s">
        <v>54</v>
      </c>
      <c r="C73" s="57" t="s">
        <v>9</v>
      </c>
      <c r="D73" s="59"/>
      <c r="E73" s="57">
        <f t="shared" si="3"/>
        <v>0</v>
      </c>
      <c r="F73" s="57">
        <v>5</v>
      </c>
      <c r="G73" s="57"/>
    </row>
    <row r="74" spans="1:7" ht="15.75" x14ac:dyDescent="0.25">
      <c r="A74" s="57"/>
      <c r="B74" s="63" t="s">
        <v>55</v>
      </c>
      <c r="C74" s="57" t="s">
        <v>9</v>
      </c>
      <c r="D74" s="59"/>
      <c r="E74" s="57">
        <f t="shared" si="3"/>
        <v>0</v>
      </c>
      <c r="F74" s="57">
        <v>5</v>
      </c>
      <c r="G74" s="57"/>
    </row>
    <row r="75" spans="1:7" ht="15.75" x14ac:dyDescent="0.25">
      <c r="A75" s="57"/>
      <c r="B75" s="63" t="s">
        <v>56</v>
      </c>
      <c r="C75" s="57" t="s">
        <v>9</v>
      </c>
      <c r="D75" s="59"/>
      <c r="E75" s="57">
        <f t="shared" si="3"/>
        <v>0</v>
      </c>
      <c r="F75" s="57">
        <v>5</v>
      </c>
      <c r="G75" s="57"/>
    </row>
    <row r="76" spans="1:7" ht="30.75" x14ac:dyDescent="0.25">
      <c r="A76" s="57">
        <v>6</v>
      </c>
      <c r="B76" s="62" t="s">
        <v>57</v>
      </c>
      <c r="C76" s="57" t="s">
        <v>9</v>
      </c>
      <c r="D76" s="59"/>
      <c r="E76" s="57">
        <f t="shared" si="3"/>
        <v>0</v>
      </c>
      <c r="F76" s="57">
        <v>5</v>
      </c>
      <c r="G76" s="57"/>
    </row>
    <row r="77" spans="1:7" ht="15.75" x14ac:dyDescent="0.25">
      <c r="A77" s="57">
        <v>7</v>
      </c>
      <c r="B77" s="62" t="s">
        <v>58</v>
      </c>
      <c r="C77" s="64"/>
      <c r="D77" s="65"/>
      <c r="E77" s="64"/>
      <c r="F77" s="64"/>
      <c r="G77" s="64"/>
    </row>
    <row r="78" spans="1:7" ht="15.75" x14ac:dyDescent="0.25">
      <c r="A78" s="57"/>
      <c r="B78" s="63" t="s">
        <v>59</v>
      </c>
      <c r="C78" s="57" t="s">
        <v>9</v>
      </c>
      <c r="D78" s="59"/>
      <c r="E78" s="57">
        <f t="shared" si="3"/>
        <v>0</v>
      </c>
      <c r="F78" s="57">
        <v>5</v>
      </c>
      <c r="G78" s="57"/>
    </row>
    <row r="79" spans="1:7" ht="15.75" x14ac:dyDescent="0.25">
      <c r="A79" s="57"/>
      <c r="B79" s="63" t="s">
        <v>60</v>
      </c>
      <c r="C79" s="57" t="s">
        <v>9</v>
      </c>
      <c r="D79" s="59"/>
      <c r="E79" s="57">
        <f t="shared" si="3"/>
        <v>0</v>
      </c>
      <c r="F79" s="57">
        <v>5</v>
      </c>
      <c r="G79" s="57"/>
    </row>
    <row r="80" spans="1:7" ht="15.75" x14ac:dyDescent="0.25">
      <c r="A80" s="57"/>
      <c r="B80" s="63" t="s">
        <v>61</v>
      </c>
      <c r="C80" s="57" t="s">
        <v>9</v>
      </c>
      <c r="D80" s="59"/>
      <c r="E80" s="57">
        <f t="shared" si="3"/>
        <v>0</v>
      </c>
      <c r="F80" s="57">
        <v>5</v>
      </c>
      <c r="G80" s="57"/>
    </row>
    <row r="81" spans="1:7" ht="15.75" x14ac:dyDescent="0.25">
      <c r="A81" s="57">
        <v>8</v>
      </c>
      <c r="B81" s="62" t="s">
        <v>62</v>
      </c>
      <c r="C81" s="57" t="s">
        <v>9</v>
      </c>
      <c r="D81" s="59"/>
      <c r="E81" s="57">
        <f t="shared" si="3"/>
        <v>0</v>
      </c>
      <c r="F81" s="57">
        <v>5</v>
      </c>
      <c r="G81" s="57"/>
    </row>
    <row r="82" spans="1:7" ht="30.75" x14ac:dyDescent="0.25">
      <c r="A82" s="57">
        <v>9</v>
      </c>
      <c r="B82" s="62" t="s">
        <v>63</v>
      </c>
      <c r="C82" s="57" t="s">
        <v>9</v>
      </c>
      <c r="D82" s="59"/>
      <c r="E82" s="57">
        <f t="shared" si="3"/>
        <v>0</v>
      </c>
      <c r="F82" s="57">
        <v>5</v>
      </c>
      <c r="G82" s="57"/>
    </row>
    <row r="83" spans="1:7" ht="30.75" x14ac:dyDescent="0.25">
      <c r="A83" s="57">
        <v>10</v>
      </c>
      <c r="B83" s="62" t="s">
        <v>64</v>
      </c>
      <c r="C83" s="57" t="s">
        <v>9</v>
      </c>
      <c r="D83" s="59"/>
      <c r="E83" s="57">
        <f t="shared" si="3"/>
        <v>0</v>
      </c>
      <c r="F83" s="57">
        <v>5</v>
      </c>
      <c r="G83" s="57"/>
    </row>
    <row r="84" spans="1:7" ht="30.75" x14ac:dyDescent="0.25">
      <c r="A84" s="57">
        <v>11</v>
      </c>
      <c r="B84" s="62" t="s">
        <v>65</v>
      </c>
      <c r="C84" s="57" t="s">
        <v>9</v>
      </c>
      <c r="D84" s="59"/>
      <c r="E84" s="57">
        <f t="shared" si="3"/>
        <v>0</v>
      </c>
      <c r="F84" s="57">
        <v>5</v>
      </c>
      <c r="G84" s="57"/>
    </row>
    <row r="85" spans="1:7" ht="30.75" x14ac:dyDescent="0.25">
      <c r="A85" s="57">
        <v>12</v>
      </c>
      <c r="B85" s="62" t="s">
        <v>66</v>
      </c>
      <c r="C85" s="57" t="s">
        <v>9</v>
      </c>
      <c r="D85" s="59"/>
      <c r="E85" s="57">
        <f t="shared" si="3"/>
        <v>0</v>
      </c>
      <c r="F85" s="57">
        <v>5</v>
      </c>
      <c r="G85" s="57"/>
    </row>
    <row r="86" spans="1:7" ht="30.75" x14ac:dyDescent="0.25">
      <c r="A86" s="57">
        <v>13</v>
      </c>
      <c r="B86" s="62" t="s">
        <v>67</v>
      </c>
      <c r="C86" s="57" t="s">
        <v>9</v>
      </c>
      <c r="D86" s="59"/>
      <c r="E86" s="57">
        <f t="shared" si="3"/>
        <v>0</v>
      </c>
      <c r="F86" s="57">
        <v>5</v>
      </c>
      <c r="G86" s="57"/>
    </row>
    <row r="87" spans="1:7" ht="15.75" x14ac:dyDescent="0.25">
      <c r="A87" s="57">
        <v>14</v>
      </c>
      <c r="B87" s="62" t="s">
        <v>68</v>
      </c>
      <c r="C87" s="57" t="s">
        <v>9</v>
      </c>
      <c r="D87" s="59"/>
      <c r="E87" s="57">
        <f t="shared" si="3"/>
        <v>0</v>
      </c>
      <c r="F87" s="57">
        <v>5</v>
      </c>
      <c r="G87" s="57"/>
    </row>
    <row r="88" spans="1:7" ht="30.75" x14ac:dyDescent="0.25">
      <c r="A88" s="57">
        <v>15</v>
      </c>
      <c r="B88" s="62" t="s">
        <v>69</v>
      </c>
      <c r="C88" s="57" t="s">
        <v>9</v>
      </c>
      <c r="D88" s="59"/>
      <c r="E88" s="57">
        <f t="shared" si="3"/>
        <v>0</v>
      </c>
      <c r="F88" s="57">
        <v>5</v>
      </c>
      <c r="G88" s="57"/>
    </row>
    <row r="89" spans="1:7" ht="30.75" x14ac:dyDescent="0.25">
      <c r="A89" s="57">
        <v>16</v>
      </c>
      <c r="B89" s="62" t="s">
        <v>70</v>
      </c>
      <c r="C89" s="57" t="s">
        <v>9</v>
      </c>
      <c r="D89" s="59"/>
      <c r="E89" s="57">
        <f t="shared" si="3"/>
        <v>0</v>
      </c>
      <c r="F89" s="57">
        <v>5</v>
      </c>
      <c r="G89" s="57"/>
    </row>
    <row r="90" spans="1:7" ht="30.75" x14ac:dyDescent="0.25">
      <c r="A90" s="57">
        <v>17</v>
      </c>
      <c r="B90" s="62" t="s">
        <v>71</v>
      </c>
      <c r="C90" s="57" t="s">
        <v>9</v>
      </c>
      <c r="D90" s="59"/>
      <c r="E90" s="57">
        <f t="shared" si="3"/>
        <v>0</v>
      </c>
      <c r="F90" s="57">
        <v>5</v>
      </c>
      <c r="G90" s="57"/>
    </row>
    <row r="91" spans="1:7" ht="15.75" x14ac:dyDescent="0.25">
      <c r="A91" s="67"/>
      <c r="B91" s="52" t="s">
        <v>11</v>
      </c>
      <c r="C91" s="48"/>
      <c r="D91" s="48"/>
      <c r="E91" s="68">
        <f>SUM(E51:E90)</f>
        <v>0</v>
      </c>
      <c r="F91" s="68">
        <f>SUM(F51:F90)</f>
        <v>175</v>
      </c>
      <c r="G91" s="73">
        <f>E91/F91</f>
        <v>0</v>
      </c>
    </row>
    <row r="95" spans="1:7" s="19" customFormat="1" x14ac:dyDescent="0.25">
      <c r="A95" s="16"/>
      <c r="B95" s="17"/>
      <c r="C95" s="281"/>
      <c r="D95" s="287"/>
      <c r="E95" s="287"/>
      <c r="F95" s="287"/>
      <c r="G95" s="18"/>
    </row>
    <row r="96" spans="1:7" s="19" customFormat="1" ht="15.75" thickBot="1" x14ac:dyDescent="0.3">
      <c r="A96" s="16"/>
      <c r="B96" s="17"/>
      <c r="C96" s="20"/>
      <c r="D96" s="281"/>
      <c r="E96" s="282"/>
      <c r="F96" s="282"/>
      <c r="G96" s="18"/>
    </row>
    <row r="97" spans="1:7" s="19" customFormat="1" ht="15.75" hidden="1" customHeight="1" thickBot="1" x14ac:dyDescent="0.3">
      <c r="A97" s="16"/>
      <c r="B97" s="17"/>
      <c r="C97" s="201"/>
      <c r="D97" s="20"/>
      <c r="E97" s="283" t="s">
        <v>2</v>
      </c>
      <c r="F97" s="284"/>
      <c r="G97" s="202">
        <f>(F102)/(F1354)</f>
        <v>3.1505986137366098E-3</v>
      </c>
    </row>
    <row r="98" spans="1:7" s="207" customFormat="1" ht="35.1" customHeight="1" thickBot="1" x14ac:dyDescent="0.3">
      <c r="A98" s="285" t="s">
        <v>72</v>
      </c>
      <c r="B98" s="286"/>
      <c r="C98" s="187" t="s">
        <v>4</v>
      </c>
      <c r="D98" s="187" t="s">
        <v>13</v>
      </c>
      <c r="E98" s="188" t="s">
        <v>6</v>
      </c>
      <c r="F98" s="189" t="s">
        <v>7</v>
      </c>
      <c r="G98" s="190" t="s">
        <v>8</v>
      </c>
    </row>
    <row r="99" spans="1:7" ht="30" x14ac:dyDescent="0.25">
      <c r="A99" s="57">
        <v>1</v>
      </c>
      <c r="B99" s="58" t="s">
        <v>73</v>
      </c>
      <c r="C99" s="184" t="s">
        <v>9</v>
      </c>
      <c r="D99" s="59"/>
      <c r="E99" s="184">
        <f>IF(C99="HIGH",IF(D99&gt;=4,D99,IF(D99&gt;=2,1,0)),IF(C99="MED",IF(D99&gt;=4,3,IF(D99&gt;=2,1,0)),IF(D99&gt;=4,1,0)))</f>
        <v>0</v>
      </c>
      <c r="F99" s="184">
        <v>5</v>
      </c>
      <c r="G99" s="57"/>
    </row>
    <row r="100" spans="1:7" x14ac:dyDescent="0.25">
      <c r="A100" s="57">
        <v>2</v>
      </c>
      <c r="B100" s="60" t="s">
        <v>74</v>
      </c>
      <c r="C100" s="57" t="s">
        <v>9</v>
      </c>
      <c r="D100" s="59"/>
      <c r="E100" s="57">
        <f>IF(C100="HIGH",IF(D100&gt;=4,D100,IF(D100&gt;=2,1,0)),IF(C100="MED",IF(D100&gt;=4,3,IF(D100&gt;=2,1,0)),IF(D100&gt;=4,1,0)))</f>
        <v>0</v>
      </c>
      <c r="F100" s="57">
        <v>5</v>
      </c>
      <c r="G100" s="57"/>
    </row>
    <row r="101" spans="1:7" ht="45" x14ac:dyDescent="0.25">
      <c r="A101" s="57">
        <v>3</v>
      </c>
      <c r="B101" s="60" t="s">
        <v>75</v>
      </c>
      <c r="C101" s="57" t="s">
        <v>9</v>
      </c>
      <c r="D101" s="59"/>
      <c r="E101" s="57">
        <f>IF(C101="HIGH",IF(D101&gt;=4,D101,IF(D101&gt;=2,1,0)),IF(C101="MED",IF(D101&gt;=4,3,IF(D101&gt;=2,1,0)),IF(D101&gt;=4,1,0)))</f>
        <v>0</v>
      </c>
      <c r="F101" s="57">
        <v>5</v>
      </c>
      <c r="G101" s="57"/>
    </row>
    <row r="102" spans="1:7" ht="15.75" x14ac:dyDescent="0.25">
      <c r="A102" s="67"/>
      <c r="B102" s="52" t="s">
        <v>11</v>
      </c>
      <c r="C102" s="48"/>
      <c r="D102" s="48"/>
      <c r="E102" s="68">
        <f>SUM(E99:E101)</f>
        <v>0</v>
      </c>
      <c r="F102" s="68">
        <f>SUM(F99:F101)</f>
        <v>15</v>
      </c>
      <c r="G102" s="69">
        <f>E102/F102</f>
        <v>0</v>
      </c>
    </row>
    <row r="106" spans="1:7" s="19" customFormat="1" x14ac:dyDescent="0.25">
      <c r="A106" s="16"/>
      <c r="B106" s="17"/>
      <c r="C106" s="281"/>
      <c r="D106" s="287"/>
      <c r="E106" s="287"/>
      <c r="F106" s="287"/>
      <c r="G106" s="18"/>
    </row>
    <row r="107" spans="1:7" s="19" customFormat="1" ht="15.75" thickBot="1" x14ac:dyDescent="0.3">
      <c r="A107" s="16"/>
      <c r="B107" s="17"/>
      <c r="C107" s="20"/>
      <c r="D107" s="281"/>
      <c r="E107" s="282"/>
      <c r="F107" s="282"/>
      <c r="G107" s="18"/>
    </row>
    <row r="108" spans="1:7" s="19" customFormat="1" ht="15.75" hidden="1" customHeight="1" thickBot="1" x14ac:dyDescent="0.3">
      <c r="A108" s="16"/>
      <c r="B108" s="17"/>
      <c r="C108" s="201"/>
      <c r="D108" s="20"/>
      <c r="E108" s="283" t="s">
        <v>2</v>
      </c>
      <c r="F108" s="284"/>
      <c r="G108" s="202">
        <f>(F117)/(F1354)</f>
        <v>7.3513967653854231E-3</v>
      </c>
    </row>
    <row r="109" spans="1:7" s="204" customFormat="1" ht="35.1" customHeight="1" thickBot="1" x14ac:dyDescent="0.3">
      <c r="A109" s="285" t="s">
        <v>76</v>
      </c>
      <c r="B109" s="286"/>
      <c r="C109" s="187" t="s">
        <v>4</v>
      </c>
      <c r="D109" s="187" t="s">
        <v>13</v>
      </c>
      <c r="E109" s="188" t="s">
        <v>6</v>
      </c>
      <c r="F109" s="189" t="s">
        <v>7</v>
      </c>
      <c r="G109" s="190" t="s">
        <v>8</v>
      </c>
    </row>
    <row r="110" spans="1:7" ht="60" x14ac:dyDescent="0.25">
      <c r="A110" s="57">
        <v>1</v>
      </c>
      <c r="B110" s="58" t="s">
        <v>77</v>
      </c>
      <c r="C110" s="184" t="s">
        <v>9</v>
      </c>
      <c r="D110" s="59"/>
      <c r="E110" s="184">
        <f>IF(C110="HIGH",IF(D110&gt;=4,D110,IF(D110&gt;=2,1,0)),IF(C110="MED",IF(D110&gt;=4,3,IF(D110&gt;=2,1,0)),IF(D110&gt;=4,1,0)))</f>
        <v>0</v>
      </c>
      <c r="F110" s="184">
        <v>5</v>
      </c>
      <c r="G110" s="57"/>
    </row>
    <row r="111" spans="1:7" x14ac:dyDescent="0.25">
      <c r="A111" s="57">
        <v>2</v>
      </c>
      <c r="B111" s="60" t="s">
        <v>78</v>
      </c>
      <c r="C111" s="57" t="s">
        <v>9</v>
      </c>
      <c r="D111" s="59"/>
      <c r="E111" s="57">
        <f t="shared" ref="E111:E116" si="4">IF(C111="HIGH",IF(D111&gt;=4,D111,IF(D111&gt;=2,1,0)),IF(C111="MED",IF(D111&gt;=4,3,IF(D111&gt;=2,1,0)),IF(D111&gt;=4,1,0)))</f>
        <v>0</v>
      </c>
      <c r="F111" s="57">
        <v>5</v>
      </c>
      <c r="G111" s="57"/>
    </row>
    <row r="112" spans="1:7" ht="30.75" x14ac:dyDescent="0.25">
      <c r="A112" s="57">
        <v>3</v>
      </c>
      <c r="B112" s="61" t="s">
        <v>79</v>
      </c>
      <c r="C112" s="57" t="s">
        <v>9</v>
      </c>
      <c r="D112" s="59"/>
      <c r="E112" s="57">
        <f t="shared" si="4"/>
        <v>0</v>
      </c>
      <c r="F112" s="57">
        <v>5</v>
      </c>
      <c r="G112" s="57"/>
    </row>
    <row r="113" spans="1:7" ht="16.899999999999999" customHeight="1" x14ac:dyDescent="0.25">
      <c r="A113" s="57">
        <v>4</v>
      </c>
      <c r="B113" s="62" t="s">
        <v>80</v>
      </c>
      <c r="C113" s="57" t="s">
        <v>9</v>
      </c>
      <c r="D113" s="59"/>
      <c r="E113" s="57">
        <f t="shared" si="4"/>
        <v>0</v>
      </c>
      <c r="F113" s="57">
        <v>5</v>
      </c>
      <c r="G113" s="57"/>
    </row>
    <row r="114" spans="1:7" ht="30.75" x14ac:dyDescent="0.25">
      <c r="A114" s="57">
        <v>5</v>
      </c>
      <c r="B114" s="62" t="s">
        <v>81</v>
      </c>
      <c r="C114" s="57" t="s">
        <v>9</v>
      </c>
      <c r="D114" s="59"/>
      <c r="E114" s="57">
        <f t="shared" si="4"/>
        <v>0</v>
      </c>
      <c r="F114" s="57">
        <v>5</v>
      </c>
      <c r="G114" s="57"/>
    </row>
    <row r="115" spans="1:7" ht="30.75" x14ac:dyDescent="0.25">
      <c r="A115" s="57">
        <v>6</v>
      </c>
      <c r="B115" s="62" t="s">
        <v>82</v>
      </c>
      <c r="C115" s="57" t="s">
        <v>9</v>
      </c>
      <c r="D115" s="59"/>
      <c r="E115" s="57">
        <f t="shared" si="4"/>
        <v>0</v>
      </c>
      <c r="F115" s="57">
        <v>5</v>
      </c>
      <c r="G115" s="57"/>
    </row>
    <row r="116" spans="1:7" ht="14.85" customHeight="1" x14ac:dyDescent="0.25">
      <c r="A116" s="57">
        <v>7</v>
      </c>
      <c r="B116" s="62" t="s">
        <v>83</v>
      </c>
      <c r="C116" s="57" t="s">
        <v>9</v>
      </c>
      <c r="D116" s="59"/>
      <c r="E116" s="57">
        <f t="shared" si="4"/>
        <v>0</v>
      </c>
      <c r="F116" s="57">
        <v>5</v>
      </c>
      <c r="G116" s="57"/>
    </row>
    <row r="117" spans="1:7" ht="15.75" x14ac:dyDescent="0.25">
      <c r="A117" s="67"/>
      <c r="B117" s="52" t="s">
        <v>11</v>
      </c>
      <c r="C117" s="48"/>
      <c r="D117" s="48"/>
      <c r="E117" s="74">
        <f>SUM(E110:E116)</f>
        <v>0</v>
      </c>
      <c r="F117" s="74">
        <f>SUM(F110:F116)</f>
        <v>35</v>
      </c>
      <c r="G117" s="69">
        <f>E117/F117</f>
        <v>0</v>
      </c>
    </row>
    <row r="121" spans="1:7" s="19" customFormat="1" x14ac:dyDescent="0.25">
      <c r="A121" s="16"/>
      <c r="B121" s="17"/>
      <c r="C121" s="281"/>
      <c r="D121" s="287"/>
      <c r="E121" s="287"/>
      <c r="F121" s="287"/>
      <c r="G121" s="18"/>
    </row>
    <row r="122" spans="1:7" s="19" customFormat="1" ht="15.75" thickBot="1" x14ac:dyDescent="0.3">
      <c r="A122" s="16"/>
      <c r="B122" s="17"/>
      <c r="C122" s="20"/>
      <c r="D122" s="281"/>
      <c r="E122" s="282"/>
      <c r="F122" s="282"/>
      <c r="G122" s="18"/>
    </row>
    <row r="123" spans="1:7" s="19" customFormat="1" ht="15.75" hidden="1" customHeight="1" thickBot="1" x14ac:dyDescent="0.3">
      <c r="A123" s="16"/>
      <c r="B123" s="17"/>
      <c r="C123" s="201"/>
      <c r="D123" s="20"/>
      <c r="E123" s="283" t="s">
        <v>2</v>
      </c>
      <c r="F123" s="284"/>
      <c r="G123" s="202">
        <f>(F192)/(F1354)</f>
        <v>6.9313169502205424E-2</v>
      </c>
    </row>
    <row r="124" spans="1:7" s="204" customFormat="1" ht="35.1" customHeight="1" thickBot="1" x14ac:dyDescent="0.3">
      <c r="A124" s="285" t="s">
        <v>84</v>
      </c>
      <c r="B124" s="286"/>
      <c r="C124" s="187" t="s">
        <v>4</v>
      </c>
      <c r="D124" s="187" t="s">
        <v>13</v>
      </c>
      <c r="E124" s="188" t="s">
        <v>6</v>
      </c>
      <c r="F124" s="189" t="s">
        <v>7</v>
      </c>
      <c r="G124" s="190" t="s">
        <v>8</v>
      </c>
    </row>
    <row r="125" spans="1:7" ht="30" x14ac:dyDescent="0.25">
      <c r="A125" s="57">
        <v>1</v>
      </c>
      <c r="B125" s="58" t="s">
        <v>85</v>
      </c>
      <c r="C125" s="184" t="s">
        <v>9</v>
      </c>
      <c r="D125" s="59"/>
      <c r="E125" s="184">
        <f>IF(C125="HIGH",IF(D125&gt;=4,D125,IF(D125&gt;=2,1,0)),IF(C125="MED",IF(D125&gt;=4,3,IF(D125&gt;=2,1,0)),IF(D125&gt;=4,1,0)))</f>
        <v>0</v>
      </c>
      <c r="F125" s="184">
        <v>5</v>
      </c>
      <c r="G125" s="57"/>
    </row>
    <row r="126" spans="1:7" x14ac:dyDescent="0.25">
      <c r="A126" s="57">
        <v>2</v>
      </c>
      <c r="B126" s="60" t="s">
        <v>86</v>
      </c>
      <c r="C126" s="57" t="s">
        <v>9</v>
      </c>
      <c r="D126" s="59"/>
      <c r="E126" s="57">
        <f t="shared" ref="E126:E189" si="5">IF(C126="HIGH",IF(D126&gt;=4,D126,IF(D126&gt;=2,1,0)),IF(C126="MED",IF(D126&gt;=4,3,IF(D126&gt;=2,1,0)),IF(D126&gt;=4,1,0)))</f>
        <v>0</v>
      </c>
      <c r="F126" s="57">
        <v>5</v>
      </c>
      <c r="G126" s="57"/>
    </row>
    <row r="127" spans="1:7" ht="30.75" x14ac:dyDescent="0.25">
      <c r="A127" s="57">
        <v>3</v>
      </c>
      <c r="B127" s="62" t="s">
        <v>87</v>
      </c>
      <c r="C127" s="57" t="s">
        <v>9</v>
      </c>
      <c r="D127" s="59"/>
      <c r="E127" s="57">
        <f t="shared" si="5"/>
        <v>0</v>
      </c>
      <c r="F127" s="57">
        <v>5</v>
      </c>
      <c r="G127" s="57"/>
    </row>
    <row r="128" spans="1:7" ht="30.75" x14ac:dyDescent="0.25">
      <c r="A128" s="57">
        <v>4</v>
      </c>
      <c r="B128" s="62" t="s">
        <v>88</v>
      </c>
      <c r="C128" s="57" t="s">
        <v>9</v>
      </c>
      <c r="D128" s="59"/>
      <c r="E128" s="57">
        <f t="shared" si="5"/>
        <v>0</v>
      </c>
      <c r="F128" s="57">
        <v>5</v>
      </c>
      <c r="G128" s="57"/>
    </row>
    <row r="129" spans="1:7" ht="30.75" x14ac:dyDescent="0.25">
      <c r="A129" s="57">
        <v>5</v>
      </c>
      <c r="B129" s="62" t="s">
        <v>89</v>
      </c>
      <c r="C129" s="57" t="s">
        <v>9</v>
      </c>
      <c r="D129" s="59"/>
      <c r="E129" s="57">
        <f t="shared" si="5"/>
        <v>0</v>
      </c>
      <c r="F129" s="57">
        <v>5</v>
      </c>
      <c r="G129" s="57"/>
    </row>
    <row r="130" spans="1:7" ht="30.75" x14ac:dyDescent="0.25">
      <c r="A130" s="57">
        <v>6</v>
      </c>
      <c r="B130" s="61" t="s">
        <v>90</v>
      </c>
      <c r="C130" s="57" t="s">
        <v>9</v>
      </c>
      <c r="D130" s="59"/>
      <c r="E130" s="57">
        <f t="shared" si="5"/>
        <v>0</v>
      </c>
      <c r="F130" s="57">
        <v>5</v>
      </c>
      <c r="G130" s="57"/>
    </row>
    <row r="131" spans="1:7" ht="30.75" x14ac:dyDescent="0.25">
      <c r="A131" s="57">
        <v>7</v>
      </c>
      <c r="B131" s="61" t="s">
        <v>91</v>
      </c>
      <c r="C131" s="57" t="s">
        <v>9</v>
      </c>
      <c r="D131" s="59"/>
      <c r="E131" s="57">
        <f t="shared" si="5"/>
        <v>0</v>
      </c>
      <c r="F131" s="57">
        <v>5</v>
      </c>
      <c r="G131" s="57"/>
    </row>
    <row r="132" spans="1:7" ht="45.75" x14ac:dyDescent="0.25">
      <c r="A132" s="57">
        <v>8</v>
      </c>
      <c r="B132" s="61" t="s">
        <v>92</v>
      </c>
      <c r="C132" s="57" t="s">
        <v>9</v>
      </c>
      <c r="D132" s="59"/>
      <c r="E132" s="57">
        <f t="shared" si="5"/>
        <v>0</v>
      </c>
      <c r="F132" s="57">
        <v>5</v>
      </c>
      <c r="G132" s="57"/>
    </row>
    <row r="133" spans="1:7" ht="30.75" x14ac:dyDescent="0.25">
      <c r="A133" s="57">
        <v>9</v>
      </c>
      <c r="B133" s="61" t="s">
        <v>93</v>
      </c>
      <c r="C133" s="57" t="s">
        <v>9</v>
      </c>
      <c r="D133" s="59"/>
      <c r="E133" s="57">
        <f t="shared" si="5"/>
        <v>0</v>
      </c>
      <c r="F133" s="57">
        <v>5</v>
      </c>
      <c r="G133" s="57"/>
    </row>
    <row r="134" spans="1:7" ht="30.75" x14ac:dyDescent="0.25">
      <c r="A134" s="57">
        <v>10</v>
      </c>
      <c r="B134" s="61" t="s">
        <v>94</v>
      </c>
      <c r="C134" s="57" t="s">
        <v>9</v>
      </c>
      <c r="D134" s="59"/>
      <c r="E134" s="57">
        <f t="shared" si="5"/>
        <v>0</v>
      </c>
      <c r="F134" s="57">
        <v>5</v>
      </c>
      <c r="G134" s="57"/>
    </row>
    <row r="135" spans="1:7" ht="30.75" x14ac:dyDescent="0.25">
      <c r="A135" s="57">
        <v>11</v>
      </c>
      <c r="B135" s="61" t="s">
        <v>95</v>
      </c>
      <c r="C135" s="57" t="s">
        <v>9</v>
      </c>
      <c r="D135" s="59"/>
      <c r="E135" s="57">
        <f t="shared" si="5"/>
        <v>0</v>
      </c>
      <c r="F135" s="57">
        <v>5</v>
      </c>
      <c r="G135" s="57"/>
    </row>
    <row r="136" spans="1:7" ht="15.75" x14ac:dyDescent="0.25">
      <c r="A136" s="57">
        <v>12</v>
      </c>
      <c r="B136" s="61" t="s">
        <v>96</v>
      </c>
      <c r="C136" s="57" t="s">
        <v>9</v>
      </c>
      <c r="D136" s="59"/>
      <c r="E136" s="57">
        <f t="shared" si="5"/>
        <v>0</v>
      </c>
      <c r="F136" s="57">
        <v>5</v>
      </c>
      <c r="G136" s="57"/>
    </row>
    <row r="137" spans="1:7" ht="30.75" x14ac:dyDescent="0.25">
      <c r="A137" s="57">
        <v>13</v>
      </c>
      <c r="B137" s="61" t="s">
        <v>97</v>
      </c>
      <c r="C137" s="57" t="s">
        <v>9</v>
      </c>
      <c r="D137" s="59"/>
      <c r="E137" s="57">
        <f t="shared" si="5"/>
        <v>0</v>
      </c>
      <c r="F137" s="57">
        <v>5</v>
      </c>
      <c r="G137" s="57"/>
    </row>
    <row r="138" spans="1:7" ht="15.75" x14ac:dyDescent="0.25">
      <c r="A138" s="57">
        <v>14</v>
      </c>
      <c r="B138" s="75" t="s">
        <v>98</v>
      </c>
      <c r="C138" s="57" t="s">
        <v>9</v>
      </c>
      <c r="D138" s="59"/>
      <c r="E138" s="57">
        <f t="shared" si="5"/>
        <v>0</v>
      </c>
      <c r="F138" s="57">
        <v>5</v>
      </c>
      <c r="G138" s="57"/>
    </row>
    <row r="139" spans="1:7" ht="15.75" x14ac:dyDescent="0.25">
      <c r="A139" s="57">
        <v>15</v>
      </c>
      <c r="B139" s="75" t="s">
        <v>99</v>
      </c>
      <c r="C139" s="57" t="s">
        <v>9</v>
      </c>
      <c r="D139" s="59"/>
      <c r="E139" s="57">
        <f t="shared" si="5"/>
        <v>0</v>
      </c>
      <c r="F139" s="57">
        <v>5</v>
      </c>
      <c r="G139" s="57"/>
    </row>
    <row r="140" spans="1:7" ht="15.75" x14ac:dyDescent="0.25">
      <c r="A140" s="57">
        <v>16</v>
      </c>
      <c r="B140" s="75" t="s">
        <v>100</v>
      </c>
      <c r="C140" s="57" t="s">
        <v>9</v>
      </c>
      <c r="D140" s="59"/>
      <c r="E140" s="57">
        <f t="shared" si="5"/>
        <v>0</v>
      </c>
      <c r="F140" s="57">
        <v>5</v>
      </c>
      <c r="G140" s="57"/>
    </row>
    <row r="141" spans="1:7" ht="60.75" x14ac:dyDescent="0.25">
      <c r="A141" s="57">
        <v>17</v>
      </c>
      <c r="B141" s="61" t="s">
        <v>101</v>
      </c>
      <c r="C141" s="57" t="s">
        <v>9</v>
      </c>
      <c r="D141" s="59"/>
      <c r="E141" s="57">
        <f t="shared" si="5"/>
        <v>0</v>
      </c>
      <c r="F141" s="57">
        <v>5</v>
      </c>
      <c r="G141" s="57"/>
    </row>
    <row r="142" spans="1:7" ht="45.75" x14ac:dyDescent="0.25">
      <c r="A142" s="57">
        <v>18</v>
      </c>
      <c r="B142" s="61" t="s">
        <v>102</v>
      </c>
      <c r="C142" s="57" t="s">
        <v>9</v>
      </c>
      <c r="D142" s="59"/>
      <c r="E142" s="57">
        <f t="shared" si="5"/>
        <v>0</v>
      </c>
      <c r="F142" s="57">
        <v>5</v>
      </c>
      <c r="G142" s="57"/>
    </row>
    <row r="143" spans="1:7" ht="30.75" x14ac:dyDescent="0.25">
      <c r="A143" s="57">
        <v>19</v>
      </c>
      <c r="B143" s="62" t="s">
        <v>103</v>
      </c>
      <c r="C143" s="57" t="s">
        <v>9</v>
      </c>
      <c r="D143" s="59"/>
      <c r="E143" s="57">
        <f t="shared" si="5"/>
        <v>0</v>
      </c>
      <c r="F143" s="57">
        <v>5</v>
      </c>
      <c r="G143" s="57"/>
    </row>
    <row r="144" spans="1:7" ht="30.75" x14ac:dyDescent="0.25">
      <c r="A144" s="57">
        <v>20</v>
      </c>
      <c r="B144" s="62" t="s">
        <v>104</v>
      </c>
      <c r="C144" s="57" t="s">
        <v>9</v>
      </c>
      <c r="D144" s="59"/>
      <c r="E144" s="57">
        <f t="shared" si="5"/>
        <v>0</v>
      </c>
      <c r="F144" s="57">
        <v>5</v>
      </c>
      <c r="G144" s="57"/>
    </row>
    <row r="145" spans="1:7" ht="30.75" x14ac:dyDescent="0.25">
      <c r="A145" s="57">
        <v>21</v>
      </c>
      <c r="B145" s="62" t="s">
        <v>105</v>
      </c>
      <c r="C145" s="57" t="s">
        <v>9</v>
      </c>
      <c r="D145" s="59"/>
      <c r="E145" s="57">
        <f t="shared" si="5"/>
        <v>0</v>
      </c>
      <c r="F145" s="57">
        <v>5</v>
      </c>
      <c r="G145" s="57"/>
    </row>
    <row r="146" spans="1:7" ht="45.75" x14ac:dyDescent="0.25">
      <c r="A146" s="57">
        <v>22</v>
      </c>
      <c r="B146" s="62" t="s">
        <v>106</v>
      </c>
      <c r="C146" s="57" t="s">
        <v>9</v>
      </c>
      <c r="D146" s="59"/>
      <c r="E146" s="57">
        <f t="shared" si="5"/>
        <v>0</v>
      </c>
      <c r="F146" s="57">
        <v>5</v>
      </c>
      <c r="G146" s="57"/>
    </row>
    <row r="147" spans="1:7" ht="15.75" x14ac:dyDescent="0.25">
      <c r="A147" s="57">
        <v>23</v>
      </c>
      <c r="B147" s="62" t="s">
        <v>107</v>
      </c>
      <c r="C147" s="57" t="s">
        <v>9</v>
      </c>
      <c r="D147" s="59"/>
      <c r="E147" s="57">
        <f t="shared" si="5"/>
        <v>0</v>
      </c>
      <c r="F147" s="57">
        <v>5</v>
      </c>
      <c r="G147" s="57"/>
    </row>
    <row r="148" spans="1:7" ht="15.75" x14ac:dyDescent="0.25">
      <c r="A148" s="57">
        <v>24</v>
      </c>
      <c r="B148" s="76" t="s">
        <v>108</v>
      </c>
      <c r="C148" s="57" t="s">
        <v>9</v>
      </c>
      <c r="D148" s="59"/>
      <c r="E148" s="57">
        <f t="shared" si="5"/>
        <v>0</v>
      </c>
      <c r="F148" s="57">
        <v>5</v>
      </c>
      <c r="G148" s="57"/>
    </row>
    <row r="149" spans="1:7" ht="30.75" x14ac:dyDescent="0.25">
      <c r="A149" s="57">
        <v>25</v>
      </c>
      <c r="B149" s="62" t="s">
        <v>109</v>
      </c>
      <c r="C149" s="57" t="s">
        <v>9</v>
      </c>
      <c r="D149" s="59"/>
      <c r="E149" s="57">
        <f t="shared" si="5"/>
        <v>0</v>
      </c>
      <c r="F149" s="57">
        <v>5</v>
      </c>
      <c r="G149" s="57"/>
    </row>
    <row r="150" spans="1:7" ht="15.75" x14ac:dyDescent="0.25">
      <c r="A150" s="57">
        <v>26</v>
      </c>
      <c r="B150" s="62" t="s">
        <v>110</v>
      </c>
      <c r="C150" s="64"/>
      <c r="D150" s="65"/>
      <c r="E150" s="64"/>
      <c r="F150" s="64"/>
      <c r="G150" s="64"/>
    </row>
    <row r="151" spans="1:7" ht="15.75" x14ac:dyDescent="0.25">
      <c r="A151" s="57"/>
      <c r="B151" s="63" t="s">
        <v>111</v>
      </c>
      <c r="C151" s="57" t="s">
        <v>9</v>
      </c>
      <c r="D151" s="59"/>
      <c r="E151" s="57">
        <f t="shared" si="5"/>
        <v>0</v>
      </c>
      <c r="F151" s="57">
        <v>5</v>
      </c>
      <c r="G151" s="57"/>
    </row>
    <row r="152" spans="1:7" ht="15.75" x14ac:dyDescent="0.25">
      <c r="A152" s="57"/>
      <c r="B152" s="63" t="s">
        <v>112</v>
      </c>
      <c r="C152" s="57" t="s">
        <v>9</v>
      </c>
      <c r="D152" s="59"/>
      <c r="E152" s="57">
        <f t="shared" si="5"/>
        <v>0</v>
      </c>
      <c r="F152" s="57">
        <v>5</v>
      </c>
      <c r="G152" s="57"/>
    </row>
    <row r="153" spans="1:7" ht="15.75" x14ac:dyDescent="0.25">
      <c r="A153" s="57"/>
      <c r="B153" s="63" t="s">
        <v>113</v>
      </c>
      <c r="C153" s="57" t="s">
        <v>9</v>
      </c>
      <c r="D153" s="59"/>
      <c r="E153" s="57">
        <f t="shared" si="5"/>
        <v>0</v>
      </c>
      <c r="F153" s="57">
        <v>5</v>
      </c>
      <c r="G153" s="57"/>
    </row>
    <row r="154" spans="1:7" ht="15.75" x14ac:dyDescent="0.25">
      <c r="A154" s="57"/>
      <c r="B154" s="63" t="s">
        <v>114</v>
      </c>
      <c r="C154" s="57" t="s">
        <v>9</v>
      </c>
      <c r="D154" s="59"/>
      <c r="E154" s="57">
        <f t="shared" si="5"/>
        <v>0</v>
      </c>
      <c r="F154" s="57">
        <v>5</v>
      </c>
      <c r="G154" s="57"/>
    </row>
    <row r="155" spans="1:7" ht="15.75" x14ac:dyDescent="0.25">
      <c r="A155" s="57"/>
      <c r="B155" s="63" t="s">
        <v>115</v>
      </c>
      <c r="C155" s="57" t="s">
        <v>9</v>
      </c>
      <c r="D155" s="59"/>
      <c r="E155" s="57">
        <f t="shared" si="5"/>
        <v>0</v>
      </c>
      <c r="F155" s="57">
        <v>5</v>
      </c>
      <c r="G155" s="57"/>
    </row>
    <row r="156" spans="1:7" ht="15.75" x14ac:dyDescent="0.25">
      <c r="A156" s="57"/>
      <c r="B156" s="63" t="s">
        <v>116</v>
      </c>
      <c r="C156" s="57" t="s">
        <v>9</v>
      </c>
      <c r="D156" s="59"/>
      <c r="E156" s="57">
        <f t="shared" si="5"/>
        <v>0</v>
      </c>
      <c r="F156" s="57">
        <v>5</v>
      </c>
      <c r="G156" s="57"/>
    </row>
    <row r="157" spans="1:7" ht="15.75" x14ac:dyDescent="0.25">
      <c r="A157" s="57"/>
      <c r="B157" s="63" t="s">
        <v>117</v>
      </c>
      <c r="C157" s="57" t="s">
        <v>9</v>
      </c>
      <c r="D157" s="59"/>
      <c r="E157" s="57">
        <f t="shared" si="5"/>
        <v>0</v>
      </c>
      <c r="F157" s="57">
        <v>5</v>
      </c>
      <c r="G157" s="57"/>
    </row>
    <row r="158" spans="1:7" ht="15.75" x14ac:dyDescent="0.25">
      <c r="A158" s="57"/>
      <c r="B158" s="63" t="s">
        <v>118</v>
      </c>
      <c r="C158" s="57" t="s">
        <v>9</v>
      </c>
      <c r="D158" s="59"/>
      <c r="E158" s="57">
        <f t="shared" si="5"/>
        <v>0</v>
      </c>
      <c r="F158" s="57">
        <v>5</v>
      </c>
      <c r="G158" s="57"/>
    </row>
    <row r="159" spans="1:7" ht="15.75" x14ac:dyDescent="0.25">
      <c r="A159" s="57"/>
      <c r="B159" s="63" t="s">
        <v>119</v>
      </c>
      <c r="C159" s="57" t="s">
        <v>9</v>
      </c>
      <c r="D159" s="59"/>
      <c r="E159" s="57">
        <f t="shared" si="5"/>
        <v>0</v>
      </c>
      <c r="F159" s="57">
        <v>5</v>
      </c>
      <c r="G159" s="57"/>
    </row>
    <row r="160" spans="1:7" ht="15.75" x14ac:dyDescent="0.25">
      <c r="A160" s="57"/>
      <c r="B160" s="77" t="s">
        <v>120</v>
      </c>
      <c r="C160" s="57" t="s">
        <v>9</v>
      </c>
      <c r="D160" s="59"/>
      <c r="E160" s="57">
        <f t="shared" si="5"/>
        <v>0</v>
      </c>
      <c r="F160" s="57">
        <v>5</v>
      </c>
      <c r="G160" s="57"/>
    </row>
    <row r="161" spans="1:7" ht="15.75" x14ac:dyDescent="0.25">
      <c r="A161" s="57"/>
      <c r="B161" s="77" t="s">
        <v>121</v>
      </c>
      <c r="C161" s="57" t="s">
        <v>9</v>
      </c>
      <c r="D161" s="59"/>
      <c r="E161" s="57">
        <f t="shared" si="5"/>
        <v>0</v>
      </c>
      <c r="F161" s="57">
        <v>5</v>
      </c>
      <c r="G161" s="57"/>
    </row>
    <row r="162" spans="1:7" ht="15.75" x14ac:dyDescent="0.25">
      <c r="A162" s="57"/>
      <c r="B162" s="77" t="s">
        <v>122</v>
      </c>
      <c r="C162" s="57" t="s">
        <v>9</v>
      </c>
      <c r="D162" s="59"/>
      <c r="E162" s="57">
        <f t="shared" si="5"/>
        <v>0</v>
      </c>
      <c r="F162" s="57">
        <v>5</v>
      </c>
      <c r="G162" s="57"/>
    </row>
    <row r="163" spans="1:7" ht="15.75" x14ac:dyDescent="0.25">
      <c r="A163" s="57"/>
      <c r="B163" s="77" t="s">
        <v>123</v>
      </c>
      <c r="C163" s="57" t="s">
        <v>9</v>
      </c>
      <c r="D163" s="59"/>
      <c r="E163" s="57">
        <f t="shared" si="5"/>
        <v>0</v>
      </c>
      <c r="F163" s="57">
        <v>5</v>
      </c>
      <c r="G163" s="57"/>
    </row>
    <row r="164" spans="1:7" ht="15.75" x14ac:dyDescent="0.25">
      <c r="A164" s="57"/>
      <c r="B164" s="77" t="s">
        <v>124</v>
      </c>
      <c r="C164" s="57" t="s">
        <v>9</v>
      </c>
      <c r="D164" s="59"/>
      <c r="E164" s="57">
        <f t="shared" si="5"/>
        <v>0</v>
      </c>
      <c r="F164" s="57">
        <v>5</v>
      </c>
      <c r="G164" s="57"/>
    </row>
    <row r="165" spans="1:7" ht="15.75" x14ac:dyDescent="0.25">
      <c r="A165" s="57"/>
      <c r="B165" s="63" t="s">
        <v>125</v>
      </c>
      <c r="C165" s="57" t="s">
        <v>9</v>
      </c>
      <c r="D165" s="59"/>
      <c r="E165" s="57">
        <f t="shared" si="5"/>
        <v>0</v>
      </c>
      <c r="F165" s="57">
        <v>5</v>
      </c>
      <c r="G165" s="57"/>
    </row>
    <row r="166" spans="1:7" ht="15.75" x14ac:dyDescent="0.25">
      <c r="A166" s="57"/>
      <c r="B166" s="63" t="s">
        <v>126</v>
      </c>
      <c r="C166" s="57" t="s">
        <v>9</v>
      </c>
      <c r="D166" s="59"/>
      <c r="E166" s="57">
        <f t="shared" si="5"/>
        <v>0</v>
      </c>
      <c r="F166" s="57">
        <v>5</v>
      </c>
      <c r="G166" s="57"/>
    </row>
    <row r="167" spans="1:7" ht="15.75" x14ac:dyDescent="0.25">
      <c r="A167" s="57"/>
      <c r="B167" s="63" t="s">
        <v>127</v>
      </c>
      <c r="C167" s="57" t="s">
        <v>9</v>
      </c>
      <c r="D167" s="59"/>
      <c r="E167" s="57">
        <f t="shared" si="5"/>
        <v>0</v>
      </c>
      <c r="F167" s="57">
        <v>5</v>
      </c>
      <c r="G167" s="57"/>
    </row>
    <row r="168" spans="1:7" ht="15.75" x14ac:dyDescent="0.25">
      <c r="A168" s="57"/>
      <c r="B168" s="63" t="s">
        <v>128</v>
      </c>
      <c r="C168" s="57" t="s">
        <v>9</v>
      </c>
      <c r="D168" s="59"/>
      <c r="E168" s="57">
        <f t="shared" si="5"/>
        <v>0</v>
      </c>
      <c r="F168" s="57">
        <v>5</v>
      </c>
      <c r="G168" s="57"/>
    </row>
    <row r="169" spans="1:7" ht="15.75" x14ac:dyDescent="0.25">
      <c r="A169" s="57"/>
      <c r="B169" s="63" t="s">
        <v>129</v>
      </c>
      <c r="C169" s="57" t="s">
        <v>9</v>
      </c>
      <c r="D169" s="59"/>
      <c r="E169" s="57">
        <f t="shared" si="5"/>
        <v>0</v>
      </c>
      <c r="F169" s="57">
        <v>5</v>
      </c>
      <c r="G169" s="57"/>
    </row>
    <row r="170" spans="1:7" ht="15.75" x14ac:dyDescent="0.25">
      <c r="A170" s="57"/>
      <c r="B170" s="63" t="s">
        <v>130</v>
      </c>
      <c r="C170" s="57" t="s">
        <v>9</v>
      </c>
      <c r="D170" s="59"/>
      <c r="E170" s="57">
        <f t="shared" si="5"/>
        <v>0</v>
      </c>
      <c r="F170" s="57">
        <v>5</v>
      </c>
      <c r="G170" s="57"/>
    </row>
    <row r="171" spans="1:7" ht="15.75" x14ac:dyDescent="0.25">
      <c r="A171" s="57"/>
      <c r="B171" s="63" t="s">
        <v>131</v>
      </c>
      <c r="C171" s="57" t="s">
        <v>9</v>
      </c>
      <c r="D171" s="59"/>
      <c r="E171" s="57">
        <f t="shared" si="5"/>
        <v>0</v>
      </c>
      <c r="F171" s="57">
        <v>5</v>
      </c>
      <c r="G171" s="57"/>
    </row>
    <row r="172" spans="1:7" ht="15.75" x14ac:dyDescent="0.25">
      <c r="A172" s="57"/>
      <c r="B172" s="63" t="s">
        <v>132</v>
      </c>
      <c r="C172" s="57" t="s">
        <v>9</v>
      </c>
      <c r="D172" s="59"/>
      <c r="E172" s="57">
        <f t="shared" si="5"/>
        <v>0</v>
      </c>
      <c r="F172" s="57">
        <v>5</v>
      </c>
      <c r="G172" s="57"/>
    </row>
    <row r="173" spans="1:7" ht="15.75" x14ac:dyDescent="0.25">
      <c r="A173" s="57">
        <v>27</v>
      </c>
      <c r="B173" s="62" t="s">
        <v>133</v>
      </c>
      <c r="C173" s="57" t="s">
        <v>9</v>
      </c>
      <c r="D173" s="59"/>
      <c r="E173" s="57">
        <f t="shared" si="5"/>
        <v>0</v>
      </c>
      <c r="F173" s="57">
        <v>5</v>
      </c>
      <c r="G173" s="57"/>
    </row>
    <row r="174" spans="1:7" ht="30.75" x14ac:dyDescent="0.25">
      <c r="A174" s="57">
        <v>28</v>
      </c>
      <c r="B174" s="62" t="s">
        <v>134</v>
      </c>
      <c r="C174" s="57" t="s">
        <v>9</v>
      </c>
      <c r="D174" s="59"/>
      <c r="E174" s="57">
        <f t="shared" si="5"/>
        <v>0</v>
      </c>
      <c r="F174" s="57">
        <v>5</v>
      </c>
      <c r="G174" s="57"/>
    </row>
    <row r="175" spans="1:7" ht="15.75" x14ac:dyDescent="0.25">
      <c r="A175" s="57">
        <v>29</v>
      </c>
      <c r="B175" s="62" t="s">
        <v>135</v>
      </c>
      <c r="C175" s="57" t="s">
        <v>9</v>
      </c>
      <c r="D175" s="59"/>
      <c r="E175" s="57">
        <f t="shared" si="5"/>
        <v>0</v>
      </c>
      <c r="F175" s="57">
        <v>5</v>
      </c>
      <c r="G175" s="57"/>
    </row>
    <row r="176" spans="1:7" ht="30.75" x14ac:dyDescent="0.25">
      <c r="A176" s="57">
        <v>30</v>
      </c>
      <c r="B176" s="62" t="s">
        <v>136</v>
      </c>
      <c r="C176" s="57" t="s">
        <v>9</v>
      </c>
      <c r="D176" s="59"/>
      <c r="E176" s="57">
        <f t="shared" si="5"/>
        <v>0</v>
      </c>
      <c r="F176" s="57">
        <v>5</v>
      </c>
      <c r="G176" s="57"/>
    </row>
    <row r="177" spans="1:7" ht="15.75" x14ac:dyDescent="0.25">
      <c r="A177" s="57">
        <v>31</v>
      </c>
      <c r="B177" s="62" t="s">
        <v>137</v>
      </c>
      <c r="C177" s="57" t="s">
        <v>9</v>
      </c>
      <c r="D177" s="59"/>
      <c r="E177" s="57">
        <f t="shared" si="5"/>
        <v>0</v>
      </c>
      <c r="F177" s="57">
        <v>5</v>
      </c>
      <c r="G177" s="57"/>
    </row>
    <row r="178" spans="1:7" ht="15.75" x14ac:dyDescent="0.25">
      <c r="A178" s="57">
        <v>32</v>
      </c>
      <c r="B178" s="62" t="s">
        <v>138</v>
      </c>
      <c r="C178" s="57" t="s">
        <v>9</v>
      </c>
      <c r="D178" s="59"/>
      <c r="E178" s="57">
        <f t="shared" si="5"/>
        <v>0</v>
      </c>
      <c r="F178" s="57">
        <v>5</v>
      </c>
      <c r="G178" s="57"/>
    </row>
    <row r="179" spans="1:7" ht="15.75" x14ac:dyDescent="0.25">
      <c r="A179" s="57">
        <v>33</v>
      </c>
      <c r="B179" s="62" t="s">
        <v>139</v>
      </c>
      <c r="C179" s="57" t="s">
        <v>9</v>
      </c>
      <c r="D179" s="59"/>
      <c r="E179" s="57">
        <f t="shared" si="5"/>
        <v>0</v>
      </c>
      <c r="F179" s="57">
        <v>5</v>
      </c>
      <c r="G179" s="57"/>
    </row>
    <row r="180" spans="1:7" ht="15.75" x14ac:dyDescent="0.25">
      <c r="A180" s="57">
        <v>34</v>
      </c>
      <c r="B180" s="62" t="s">
        <v>140</v>
      </c>
      <c r="C180" s="57" t="s">
        <v>9</v>
      </c>
      <c r="D180" s="59"/>
      <c r="E180" s="57">
        <f t="shared" si="5"/>
        <v>0</v>
      </c>
      <c r="F180" s="57">
        <v>5</v>
      </c>
      <c r="G180" s="57"/>
    </row>
    <row r="181" spans="1:7" ht="30.75" x14ac:dyDescent="0.25">
      <c r="A181" s="57">
        <v>35</v>
      </c>
      <c r="B181" s="62" t="s">
        <v>141</v>
      </c>
      <c r="C181" s="57" t="s">
        <v>9</v>
      </c>
      <c r="D181" s="59"/>
      <c r="E181" s="57">
        <f t="shared" si="5"/>
        <v>0</v>
      </c>
      <c r="F181" s="57">
        <v>5</v>
      </c>
      <c r="G181" s="57"/>
    </row>
    <row r="182" spans="1:7" ht="15.75" x14ac:dyDescent="0.25">
      <c r="A182" s="57">
        <v>36</v>
      </c>
      <c r="B182" s="76" t="s">
        <v>142</v>
      </c>
      <c r="C182" s="57" t="s">
        <v>9</v>
      </c>
      <c r="D182" s="59"/>
      <c r="E182" s="57">
        <f t="shared" si="5"/>
        <v>0</v>
      </c>
      <c r="F182" s="57">
        <v>5</v>
      </c>
      <c r="G182" s="57"/>
    </row>
    <row r="183" spans="1:7" ht="30.75" x14ac:dyDescent="0.25">
      <c r="A183" s="57">
        <v>37</v>
      </c>
      <c r="B183" s="62" t="s">
        <v>143</v>
      </c>
      <c r="C183" s="57" t="s">
        <v>9</v>
      </c>
      <c r="D183" s="59"/>
      <c r="E183" s="57">
        <f t="shared" si="5"/>
        <v>0</v>
      </c>
      <c r="F183" s="57">
        <v>5</v>
      </c>
      <c r="G183" s="57"/>
    </row>
    <row r="184" spans="1:7" ht="30.75" x14ac:dyDescent="0.25">
      <c r="A184" s="57">
        <v>38</v>
      </c>
      <c r="B184" s="62" t="s">
        <v>144</v>
      </c>
      <c r="C184" s="57" t="s">
        <v>9</v>
      </c>
      <c r="D184" s="59"/>
      <c r="E184" s="57">
        <f t="shared" si="5"/>
        <v>0</v>
      </c>
      <c r="F184" s="57">
        <v>5</v>
      </c>
      <c r="G184" s="57"/>
    </row>
    <row r="185" spans="1:7" ht="30.75" x14ac:dyDescent="0.25">
      <c r="A185" s="57">
        <v>39</v>
      </c>
      <c r="B185" s="62" t="s">
        <v>145</v>
      </c>
      <c r="C185" s="57" t="s">
        <v>9</v>
      </c>
      <c r="D185" s="59"/>
      <c r="E185" s="57">
        <f t="shared" si="5"/>
        <v>0</v>
      </c>
      <c r="F185" s="57">
        <v>5</v>
      </c>
      <c r="G185" s="57"/>
    </row>
    <row r="186" spans="1:7" ht="30.75" x14ac:dyDescent="0.25">
      <c r="A186" s="57">
        <v>40</v>
      </c>
      <c r="B186" s="62" t="s">
        <v>2429</v>
      </c>
      <c r="C186" s="57" t="s">
        <v>9</v>
      </c>
      <c r="D186" s="59"/>
      <c r="E186" s="57">
        <f t="shared" si="5"/>
        <v>0</v>
      </c>
      <c r="F186" s="57">
        <v>5</v>
      </c>
      <c r="G186" s="57"/>
    </row>
    <row r="187" spans="1:7" ht="30.75" x14ac:dyDescent="0.25">
      <c r="A187" s="57">
        <v>41</v>
      </c>
      <c r="B187" s="62" t="s">
        <v>2388</v>
      </c>
      <c r="C187" s="57" t="s">
        <v>9</v>
      </c>
      <c r="D187" s="59"/>
      <c r="E187" s="57">
        <f t="shared" si="5"/>
        <v>0</v>
      </c>
      <c r="F187" s="57">
        <v>5</v>
      </c>
      <c r="G187" s="57"/>
    </row>
    <row r="188" spans="1:7" ht="15.75" x14ac:dyDescent="0.25">
      <c r="A188" s="57">
        <v>42</v>
      </c>
      <c r="B188" s="76" t="s">
        <v>146</v>
      </c>
      <c r="C188" s="57" t="s">
        <v>9</v>
      </c>
      <c r="D188" s="59"/>
      <c r="E188" s="57">
        <f t="shared" si="5"/>
        <v>0</v>
      </c>
      <c r="F188" s="57">
        <v>5</v>
      </c>
      <c r="G188" s="57"/>
    </row>
    <row r="189" spans="1:7" ht="45.75" x14ac:dyDescent="0.25">
      <c r="A189" s="57">
        <v>43</v>
      </c>
      <c r="B189" s="62" t="s">
        <v>147</v>
      </c>
      <c r="C189" s="57" t="s">
        <v>9</v>
      </c>
      <c r="D189" s="59"/>
      <c r="E189" s="57">
        <f t="shared" si="5"/>
        <v>0</v>
      </c>
      <c r="F189" s="57">
        <v>5</v>
      </c>
      <c r="G189" s="57"/>
    </row>
    <row r="190" spans="1:7" ht="15.75" x14ac:dyDescent="0.25">
      <c r="A190" s="57">
        <v>44</v>
      </c>
      <c r="B190" s="61" t="s">
        <v>148</v>
      </c>
      <c r="C190" s="57" t="s">
        <v>9</v>
      </c>
      <c r="D190" s="59"/>
      <c r="E190" s="57">
        <f>IF(C190="HIGH",IF(D190&gt;=4,D190,IF(D190&gt;=2,1,0)),IF(C190="MED",IF(D190&gt;=4,3,IF(D190&gt;=2,1,0)),IF(D190&gt;=4,1,0)))</f>
        <v>0</v>
      </c>
      <c r="F190" s="57">
        <v>5</v>
      </c>
      <c r="G190" s="57"/>
    </row>
    <row r="191" spans="1:7" ht="30.75" x14ac:dyDescent="0.25">
      <c r="A191" s="57">
        <v>45</v>
      </c>
      <c r="B191" s="62" t="s">
        <v>149</v>
      </c>
      <c r="C191" s="57" t="s">
        <v>9</v>
      </c>
      <c r="D191" s="59"/>
      <c r="E191" s="57">
        <f>IF(C191="HIGH",IF(D191&gt;=4,D191,IF(D191&gt;=2,1,0)),IF(C191="MED",IF(D191&gt;=4,3,IF(D191&gt;=2,1,0)),IF(D191&gt;=4,1,0)))</f>
        <v>0</v>
      </c>
      <c r="F191" s="57">
        <v>5</v>
      </c>
      <c r="G191" s="57"/>
    </row>
    <row r="192" spans="1:7" ht="15.75" x14ac:dyDescent="0.25">
      <c r="A192" s="78"/>
      <c r="B192" s="52" t="s">
        <v>11</v>
      </c>
      <c r="C192" s="51"/>
      <c r="D192" s="51"/>
      <c r="E192" s="54">
        <f>SUM(E125:E191)</f>
        <v>0</v>
      </c>
      <c r="F192" s="54">
        <f>SUM(F125:F191)</f>
        <v>330</v>
      </c>
      <c r="G192" s="69">
        <f>E192/F192</f>
        <v>0</v>
      </c>
    </row>
    <row r="196" spans="1:7" s="19" customFormat="1" x14ac:dyDescent="0.25">
      <c r="A196" s="16"/>
      <c r="B196" s="17"/>
      <c r="C196" s="281"/>
      <c r="D196" s="287"/>
      <c r="E196" s="287"/>
      <c r="F196" s="287"/>
      <c r="G196" s="18"/>
    </row>
    <row r="197" spans="1:7" s="19" customFormat="1" ht="15.75" thickBot="1" x14ac:dyDescent="0.3">
      <c r="A197" s="16"/>
      <c r="B197" s="17"/>
      <c r="C197" s="20"/>
      <c r="D197" s="281"/>
      <c r="E197" s="282"/>
      <c r="F197" s="282"/>
      <c r="G197" s="18"/>
    </row>
    <row r="198" spans="1:7" s="19" customFormat="1" ht="15.75" hidden="1" customHeight="1" thickBot="1" x14ac:dyDescent="0.3">
      <c r="A198" s="16"/>
      <c r="B198" s="17"/>
      <c r="C198" s="201"/>
      <c r="D198" s="20"/>
      <c r="E198" s="283" t="s">
        <v>2</v>
      </c>
      <c r="F198" s="284"/>
      <c r="G198" s="202">
        <f>(F216)/(F1354)</f>
        <v>1.6803192606595255E-2</v>
      </c>
    </row>
    <row r="199" spans="1:7" s="204" customFormat="1" ht="35.1" customHeight="1" thickBot="1" x14ac:dyDescent="0.3">
      <c r="A199" s="285" t="s">
        <v>150</v>
      </c>
      <c r="B199" s="286"/>
      <c r="C199" s="187" t="s">
        <v>4</v>
      </c>
      <c r="D199" s="187" t="s">
        <v>13</v>
      </c>
      <c r="E199" s="188" t="s">
        <v>6</v>
      </c>
      <c r="F199" s="189" t="s">
        <v>7</v>
      </c>
      <c r="G199" s="190" t="s">
        <v>8</v>
      </c>
    </row>
    <row r="200" spans="1:7" x14ac:dyDescent="0.25">
      <c r="A200" s="57">
        <v>1</v>
      </c>
      <c r="B200" s="58" t="s">
        <v>151</v>
      </c>
      <c r="C200" s="184" t="s">
        <v>9</v>
      </c>
      <c r="D200" s="59"/>
      <c r="E200" s="184">
        <f>IF(C200="HIGH",IF(D200&gt;=4,D200,IF(D200&gt;=2,1,0)),IF(C200="MED",IF(D200&gt;=4,3,IF(D200&gt;=2,1,0)),IF(D200&gt;=4,1,0)))</f>
        <v>0</v>
      </c>
      <c r="F200" s="184">
        <v>5</v>
      </c>
      <c r="G200" s="57"/>
    </row>
    <row r="201" spans="1:7" ht="15.75" x14ac:dyDescent="0.25">
      <c r="A201" s="57">
        <v>2</v>
      </c>
      <c r="B201" s="62" t="s">
        <v>152</v>
      </c>
      <c r="C201" s="57" t="s">
        <v>9</v>
      </c>
      <c r="D201" s="59"/>
      <c r="E201" s="57">
        <f t="shared" ref="E201:E215" si="6">IF(C201="HIGH",IF(D201&gt;=4,D201,IF(D201&gt;=2,1,0)),IF(C201="MED",IF(D201&gt;=4,3,IF(D201&gt;=2,1,0)),IF(D201&gt;=4,1,0)))</f>
        <v>0</v>
      </c>
      <c r="F201" s="57">
        <v>5</v>
      </c>
      <c r="G201" s="57"/>
    </row>
    <row r="202" spans="1:7" ht="30.75" x14ac:dyDescent="0.25">
      <c r="A202" s="57">
        <v>3</v>
      </c>
      <c r="B202" s="61" t="s">
        <v>153</v>
      </c>
      <c r="C202" s="57" t="s">
        <v>9</v>
      </c>
      <c r="D202" s="59"/>
      <c r="E202" s="57">
        <f t="shared" si="6"/>
        <v>0</v>
      </c>
      <c r="F202" s="57">
        <v>5</v>
      </c>
      <c r="G202" s="57"/>
    </row>
    <row r="203" spans="1:7" ht="30.75" x14ac:dyDescent="0.25">
      <c r="A203" s="57">
        <v>4</v>
      </c>
      <c r="B203" s="62" t="s">
        <v>154</v>
      </c>
      <c r="C203" s="57" t="s">
        <v>9</v>
      </c>
      <c r="D203" s="59"/>
      <c r="E203" s="57">
        <f t="shared" si="6"/>
        <v>0</v>
      </c>
      <c r="F203" s="57">
        <v>5</v>
      </c>
      <c r="G203" s="57"/>
    </row>
    <row r="204" spans="1:7" ht="15.75" x14ac:dyDescent="0.25">
      <c r="A204" s="57">
        <v>5</v>
      </c>
      <c r="B204" s="62" t="s">
        <v>155</v>
      </c>
      <c r="C204" s="57" t="s">
        <v>9</v>
      </c>
      <c r="D204" s="59"/>
      <c r="E204" s="57">
        <f t="shared" si="6"/>
        <v>0</v>
      </c>
      <c r="F204" s="57">
        <v>5</v>
      </c>
      <c r="G204" s="57"/>
    </row>
    <row r="205" spans="1:7" ht="30.75" x14ac:dyDescent="0.25">
      <c r="A205" s="57">
        <v>6</v>
      </c>
      <c r="B205" s="62" t="s">
        <v>156</v>
      </c>
      <c r="C205" s="57" t="s">
        <v>9</v>
      </c>
      <c r="D205" s="59"/>
      <c r="E205" s="57">
        <f t="shared" si="6"/>
        <v>0</v>
      </c>
      <c r="F205" s="57">
        <v>5</v>
      </c>
      <c r="G205" s="57"/>
    </row>
    <row r="206" spans="1:7" ht="15.75" x14ac:dyDescent="0.25">
      <c r="A206" s="57">
        <v>7</v>
      </c>
      <c r="B206" s="62" t="s">
        <v>157</v>
      </c>
      <c r="C206" s="57" t="s">
        <v>9</v>
      </c>
      <c r="D206" s="59"/>
      <c r="E206" s="57">
        <f t="shared" si="6"/>
        <v>0</v>
      </c>
      <c r="F206" s="57">
        <v>5</v>
      </c>
      <c r="G206" s="57"/>
    </row>
    <row r="207" spans="1:7" ht="30.4" customHeight="1" x14ac:dyDescent="0.25">
      <c r="A207" s="57">
        <v>8</v>
      </c>
      <c r="B207" s="62" t="s">
        <v>158</v>
      </c>
      <c r="C207" s="57" t="s">
        <v>9</v>
      </c>
      <c r="D207" s="59"/>
      <c r="E207" s="57">
        <f t="shared" si="6"/>
        <v>0</v>
      </c>
      <c r="F207" s="57">
        <v>5</v>
      </c>
      <c r="G207" s="57"/>
    </row>
    <row r="208" spans="1:7" ht="30.75" x14ac:dyDescent="0.25">
      <c r="A208" s="57">
        <v>9</v>
      </c>
      <c r="B208" s="62" t="s">
        <v>159</v>
      </c>
      <c r="C208" s="57" t="s">
        <v>9</v>
      </c>
      <c r="D208" s="59"/>
      <c r="E208" s="57">
        <f t="shared" si="6"/>
        <v>0</v>
      </c>
      <c r="F208" s="57">
        <v>5</v>
      </c>
      <c r="G208" s="57"/>
    </row>
    <row r="209" spans="1:7" ht="30.75" x14ac:dyDescent="0.25">
      <c r="A209" s="57">
        <v>10</v>
      </c>
      <c r="B209" s="62" t="s">
        <v>160</v>
      </c>
      <c r="C209" s="57" t="s">
        <v>9</v>
      </c>
      <c r="D209" s="59"/>
      <c r="E209" s="57">
        <f t="shared" si="6"/>
        <v>0</v>
      </c>
      <c r="F209" s="57">
        <v>5</v>
      </c>
      <c r="G209" s="57"/>
    </row>
    <row r="210" spans="1:7" ht="30.75" x14ac:dyDescent="0.25">
      <c r="A210" s="57">
        <v>11</v>
      </c>
      <c r="B210" s="62" t="s">
        <v>161</v>
      </c>
      <c r="C210" s="57" t="s">
        <v>9</v>
      </c>
      <c r="D210" s="59"/>
      <c r="E210" s="57">
        <f t="shared" si="6"/>
        <v>0</v>
      </c>
      <c r="F210" s="57">
        <v>5</v>
      </c>
      <c r="G210" s="57"/>
    </row>
    <row r="211" spans="1:7" ht="15.75" x14ac:dyDescent="0.25">
      <c r="A211" s="57">
        <v>12</v>
      </c>
      <c r="B211" s="62" t="s">
        <v>162</v>
      </c>
      <c r="C211" s="57" t="s">
        <v>9</v>
      </c>
      <c r="D211" s="59"/>
      <c r="E211" s="57">
        <f t="shared" si="6"/>
        <v>0</v>
      </c>
      <c r="F211" s="57">
        <v>5</v>
      </c>
      <c r="G211" s="57"/>
    </row>
    <row r="212" spans="1:7" ht="30.75" x14ac:dyDescent="0.25">
      <c r="A212" s="57">
        <v>13</v>
      </c>
      <c r="B212" s="62" t="s">
        <v>163</v>
      </c>
      <c r="C212" s="57" t="s">
        <v>9</v>
      </c>
      <c r="D212" s="59"/>
      <c r="E212" s="57">
        <f t="shared" si="6"/>
        <v>0</v>
      </c>
      <c r="F212" s="57">
        <v>5</v>
      </c>
      <c r="G212" s="57"/>
    </row>
    <row r="213" spans="1:7" ht="30.75" x14ac:dyDescent="0.25">
      <c r="A213" s="57">
        <v>14</v>
      </c>
      <c r="B213" s="62" t="s">
        <v>164</v>
      </c>
      <c r="C213" s="57" t="s">
        <v>9</v>
      </c>
      <c r="D213" s="59"/>
      <c r="E213" s="57">
        <f t="shared" si="6"/>
        <v>0</v>
      </c>
      <c r="F213" s="57">
        <v>5</v>
      </c>
      <c r="G213" s="57"/>
    </row>
    <row r="214" spans="1:7" ht="30.75" x14ac:dyDescent="0.25">
      <c r="A214" s="57">
        <v>15</v>
      </c>
      <c r="B214" s="62" t="s">
        <v>165</v>
      </c>
      <c r="C214" s="57" t="s">
        <v>9</v>
      </c>
      <c r="D214" s="59"/>
      <c r="E214" s="57">
        <f t="shared" si="6"/>
        <v>0</v>
      </c>
      <c r="F214" s="57">
        <v>5</v>
      </c>
      <c r="G214" s="57"/>
    </row>
    <row r="215" spans="1:7" ht="30.75" x14ac:dyDescent="0.25">
      <c r="A215" s="57">
        <v>16</v>
      </c>
      <c r="B215" s="62" t="s">
        <v>166</v>
      </c>
      <c r="C215" s="57" t="s">
        <v>9</v>
      </c>
      <c r="D215" s="59"/>
      <c r="E215" s="57">
        <f t="shared" si="6"/>
        <v>0</v>
      </c>
      <c r="F215" s="57">
        <v>5</v>
      </c>
      <c r="G215" s="57"/>
    </row>
    <row r="216" spans="1:7" ht="15.75" x14ac:dyDescent="0.25">
      <c r="A216" s="67"/>
      <c r="B216" s="52" t="s">
        <v>11</v>
      </c>
      <c r="C216" s="48"/>
      <c r="D216" s="48"/>
      <c r="E216" s="68">
        <f>SUM(E200:E215)</f>
        <v>0</v>
      </c>
      <c r="F216" s="68">
        <f>SUM(F200:F215)</f>
        <v>80</v>
      </c>
      <c r="G216" s="69">
        <f>E216/F216</f>
        <v>0</v>
      </c>
    </row>
    <row r="220" spans="1:7" s="19" customFormat="1" x14ac:dyDescent="0.25">
      <c r="A220" s="16"/>
      <c r="B220" s="17"/>
      <c r="C220" s="281"/>
      <c r="D220" s="287"/>
      <c r="E220" s="287"/>
      <c r="F220" s="287"/>
      <c r="G220" s="18"/>
    </row>
    <row r="221" spans="1:7" s="19" customFormat="1" ht="15.75" thickBot="1" x14ac:dyDescent="0.3">
      <c r="A221" s="16"/>
      <c r="B221" s="17"/>
      <c r="C221" s="20"/>
      <c r="D221" s="281"/>
      <c r="E221" s="282"/>
      <c r="F221" s="282"/>
      <c r="G221" s="18"/>
    </row>
    <row r="222" spans="1:7" s="19" customFormat="1" ht="15.75" hidden="1" customHeight="1" thickBot="1" x14ac:dyDescent="0.3">
      <c r="A222" s="16"/>
      <c r="B222" s="17"/>
      <c r="C222" s="201"/>
      <c r="D222" s="20"/>
      <c r="E222" s="283" t="s">
        <v>2</v>
      </c>
      <c r="F222" s="284"/>
      <c r="G222" s="202">
        <f>(F268)/(F1354)</f>
        <v>4.5788699852972063E-2</v>
      </c>
    </row>
    <row r="223" spans="1:7" s="204" customFormat="1" ht="35.1" customHeight="1" thickBot="1" x14ac:dyDescent="0.3">
      <c r="A223" s="285" t="s">
        <v>167</v>
      </c>
      <c r="B223" s="286"/>
      <c r="C223" s="187" t="s">
        <v>4</v>
      </c>
      <c r="D223" s="187" t="s">
        <v>13</v>
      </c>
      <c r="E223" s="188" t="s">
        <v>6</v>
      </c>
      <c r="F223" s="189" t="s">
        <v>7</v>
      </c>
      <c r="G223" s="190" t="s">
        <v>8</v>
      </c>
    </row>
    <row r="224" spans="1:7" ht="30" x14ac:dyDescent="0.25">
      <c r="A224" s="79">
        <v>1</v>
      </c>
      <c r="B224" s="58" t="s">
        <v>168</v>
      </c>
      <c r="C224" s="184" t="s">
        <v>9</v>
      </c>
      <c r="D224" s="59"/>
      <c r="E224" s="184">
        <f>IF(C224="HIGH",IF(D224&gt;=4,D224,IF(D224&gt;=2,1,0)),IF(C224="MED",IF(D224&gt;=4,3,IF(D224&gt;=2,1,0)),IF(D224&gt;=4,1,0)))</f>
        <v>0</v>
      </c>
      <c r="F224" s="184">
        <v>5</v>
      </c>
      <c r="G224" s="57"/>
    </row>
    <row r="225" spans="1:7" ht="30" x14ac:dyDescent="0.25">
      <c r="A225" s="57">
        <v>2</v>
      </c>
      <c r="B225" s="58" t="s">
        <v>169</v>
      </c>
      <c r="C225" s="57" t="s">
        <v>9</v>
      </c>
      <c r="D225" s="59"/>
      <c r="E225" s="57">
        <f t="shared" ref="E225:E267" si="7">IF(C225="HIGH",IF(D225&gt;=4,D225,IF(D225&gt;=2,1,0)),IF(C225="MED",IF(D225&gt;=4,3,IF(D225&gt;=2,1,0)),IF(D225&gt;=4,1,0)))</f>
        <v>0</v>
      </c>
      <c r="F225" s="57">
        <v>5</v>
      </c>
      <c r="G225" s="57"/>
    </row>
    <row r="226" spans="1:7" ht="15.75" x14ac:dyDescent="0.25">
      <c r="A226" s="80">
        <v>3</v>
      </c>
      <c r="B226" s="81" t="s">
        <v>170</v>
      </c>
      <c r="C226" s="57" t="s">
        <v>9</v>
      </c>
      <c r="D226" s="59"/>
      <c r="E226" s="57">
        <f t="shared" si="7"/>
        <v>0</v>
      </c>
      <c r="F226" s="57">
        <v>5</v>
      </c>
      <c r="G226" s="57"/>
    </row>
    <row r="227" spans="1:7" ht="15.75" x14ac:dyDescent="0.25">
      <c r="A227" s="79">
        <v>4</v>
      </c>
      <c r="B227" s="81" t="s">
        <v>171</v>
      </c>
      <c r="C227" s="57" t="s">
        <v>9</v>
      </c>
      <c r="D227" s="59"/>
      <c r="E227" s="57">
        <f t="shared" si="7"/>
        <v>0</v>
      </c>
      <c r="F227" s="57">
        <v>5</v>
      </c>
      <c r="G227" s="57"/>
    </row>
    <row r="228" spans="1:7" ht="15.75" x14ac:dyDescent="0.25">
      <c r="A228" s="79">
        <v>5</v>
      </c>
      <c r="B228" s="62" t="s">
        <v>172</v>
      </c>
      <c r="C228" s="64"/>
      <c r="D228" s="65"/>
      <c r="E228" s="64"/>
      <c r="F228" s="64"/>
      <c r="G228" s="64"/>
    </row>
    <row r="229" spans="1:7" ht="15.75" x14ac:dyDescent="0.25">
      <c r="A229" s="79"/>
      <c r="B229" s="63" t="s">
        <v>173</v>
      </c>
      <c r="C229" s="57" t="s">
        <v>9</v>
      </c>
      <c r="D229" s="59"/>
      <c r="E229" s="57">
        <f t="shared" si="7"/>
        <v>0</v>
      </c>
      <c r="F229" s="57">
        <v>5</v>
      </c>
      <c r="G229" s="57"/>
    </row>
    <row r="230" spans="1:7" ht="15.75" x14ac:dyDescent="0.25">
      <c r="A230" s="79"/>
      <c r="B230" s="63" t="s">
        <v>174</v>
      </c>
      <c r="C230" s="57" t="s">
        <v>1159</v>
      </c>
      <c r="D230" s="59"/>
      <c r="E230" s="57">
        <f>IF(C230="Low",IF(D230&gt;=4,D230,IF(D230&gt;=2,1,0)),IF(C230="MED",IF(D230&gt;=4,3,IF(D230&gt;=2,1,0)),IF(D230&gt;=4,1,0)))</f>
        <v>0</v>
      </c>
      <c r="F230" s="57">
        <v>3</v>
      </c>
      <c r="G230" s="57"/>
    </row>
    <row r="231" spans="1:7" ht="15.75" x14ac:dyDescent="0.25">
      <c r="A231" s="79"/>
      <c r="B231" s="63" t="s">
        <v>2368</v>
      </c>
      <c r="C231" s="57" t="s">
        <v>2382</v>
      </c>
      <c r="D231" s="59"/>
      <c r="E231" s="57">
        <f>IF(C231="Critical",IF(D231&gt;=8,D231,IF(D231&gt;=10,1,0)),IF(C231="MED",IF(D231&gt;=4,3,IF(D231&gt;=2,1,0)),IF(D231&gt;=4,1,0)))*0</f>
        <v>0</v>
      </c>
      <c r="F231" s="57">
        <v>10</v>
      </c>
      <c r="G231" s="57"/>
    </row>
    <row r="232" spans="1:7" ht="15.75" x14ac:dyDescent="0.25">
      <c r="A232" s="79"/>
      <c r="B232" s="63" t="s">
        <v>175</v>
      </c>
      <c r="C232" s="57" t="s">
        <v>9</v>
      </c>
      <c r="D232" s="59"/>
      <c r="E232" s="57">
        <f t="shared" si="7"/>
        <v>0</v>
      </c>
      <c r="F232" s="57">
        <v>5</v>
      </c>
      <c r="G232" s="57"/>
    </row>
    <row r="233" spans="1:7" ht="15.75" x14ac:dyDescent="0.25">
      <c r="A233" s="79"/>
      <c r="B233" s="63" t="s">
        <v>176</v>
      </c>
      <c r="C233" s="57" t="s">
        <v>9</v>
      </c>
      <c r="D233" s="59"/>
      <c r="E233" s="57">
        <f t="shared" si="7"/>
        <v>0</v>
      </c>
      <c r="F233" s="57">
        <v>5</v>
      </c>
      <c r="G233" s="57"/>
    </row>
    <row r="234" spans="1:7" ht="15.75" x14ac:dyDescent="0.25">
      <c r="A234" s="79"/>
      <c r="B234" s="63" t="s">
        <v>177</v>
      </c>
      <c r="C234" s="57" t="s">
        <v>9</v>
      </c>
      <c r="D234" s="59"/>
      <c r="E234" s="57">
        <f t="shared" si="7"/>
        <v>0</v>
      </c>
      <c r="F234" s="57">
        <v>5</v>
      </c>
      <c r="G234" s="57"/>
    </row>
    <row r="235" spans="1:7" ht="15.75" x14ac:dyDescent="0.25">
      <c r="A235" s="79"/>
      <c r="B235" s="63" t="s">
        <v>2427</v>
      </c>
      <c r="C235" s="57" t="s">
        <v>9</v>
      </c>
      <c r="D235" s="59"/>
      <c r="E235" s="57">
        <f t="shared" si="7"/>
        <v>0</v>
      </c>
      <c r="F235" s="57">
        <v>5</v>
      </c>
      <c r="G235" s="57"/>
    </row>
    <row r="236" spans="1:7" ht="15.75" x14ac:dyDescent="0.25">
      <c r="A236" s="79"/>
      <c r="B236" s="63" t="s">
        <v>178</v>
      </c>
      <c r="C236" s="57" t="s">
        <v>9</v>
      </c>
      <c r="D236" s="59"/>
      <c r="E236" s="57">
        <f t="shared" si="7"/>
        <v>0</v>
      </c>
      <c r="F236" s="57">
        <v>5</v>
      </c>
      <c r="G236" s="57"/>
    </row>
    <row r="237" spans="1:7" ht="15.75" x14ac:dyDescent="0.25">
      <c r="A237" s="79"/>
      <c r="B237" s="63" t="s">
        <v>2426</v>
      </c>
      <c r="C237" s="57" t="s">
        <v>9</v>
      </c>
      <c r="D237" s="59"/>
      <c r="E237" s="57">
        <f t="shared" si="7"/>
        <v>0</v>
      </c>
      <c r="F237" s="57">
        <v>5</v>
      </c>
      <c r="G237" s="57"/>
    </row>
    <row r="238" spans="1:7" ht="15.75" x14ac:dyDescent="0.25">
      <c r="A238" s="79"/>
      <c r="B238" s="63" t="s">
        <v>179</v>
      </c>
      <c r="C238" s="57" t="s">
        <v>9</v>
      </c>
      <c r="D238" s="59"/>
      <c r="E238" s="57">
        <f t="shared" si="7"/>
        <v>0</v>
      </c>
      <c r="F238" s="57">
        <v>5</v>
      </c>
      <c r="G238" s="57"/>
    </row>
    <row r="239" spans="1:7" ht="15.75" x14ac:dyDescent="0.25">
      <c r="A239" s="79"/>
      <c r="B239" s="63" t="s">
        <v>180</v>
      </c>
      <c r="C239" s="57" t="s">
        <v>9</v>
      </c>
      <c r="D239" s="59"/>
      <c r="E239" s="57">
        <f t="shared" si="7"/>
        <v>0</v>
      </c>
      <c r="F239" s="57">
        <v>5</v>
      </c>
      <c r="G239" s="57"/>
    </row>
    <row r="240" spans="1:7" ht="15.75" x14ac:dyDescent="0.25">
      <c r="A240" s="79"/>
      <c r="B240" s="63" t="s">
        <v>181</v>
      </c>
      <c r="C240" s="57" t="s">
        <v>9</v>
      </c>
      <c r="D240" s="59"/>
      <c r="E240" s="57">
        <f t="shared" si="7"/>
        <v>0</v>
      </c>
      <c r="F240" s="57">
        <v>5</v>
      </c>
      <c r="G240" s="57"/>
    </row>
    <row r="241" spans="1:7" ht="15.75" x14ac:dyDescent="0.25">
      <c r="A241" s="79"/>
      <c r="B241" s="63" t="s">
        <v>182</v>
      </c>
      <c r="C241" s="57" t="s">
        <v>9</v>
      </c>
      <c r="D241" s="59"/>
      <c r="E241" s="57">
        <f t="shared" si="7"/>
        <v>0</v>
      </c>
      <c r="F241" s="57">
        <v>5</v>
      </c>
      <c r="G241" s="57"/>
    </row>
    <row r="242" spans="1:7" ht="15.75" x14ac:dyDescent="0.25">
      <c r="A242" s="79"/>
      <c r="B242" s="63" t="s">
        <v>2369</v>
      </c>
      <c r="C242" s="57" t="s">
        <v>9</v>
      </c>
      <c r="D242" s="59"/>
      <c r="E242" s="57">
        <f t="shared" si="7"/>
        <v>0</v>
      </c>
      <c r="F242" s="57">
        <v>5</v>
      </c>
      <c r="G242" s="57"/>
    </row>
    <row r="243" spans="1:7" ht="15.75" x14ac:dyDescent="0.25">
      <c r="A243" s="79"/>
      <c r="B243" s="63" t="s">
        <v>183</v>
      </c>
      <c r="C243" s="57" t="s">
        <v>9</v>
      </c>
      <c r="D243" s="59"/>
      <c r="E243" s="57">
        <f t="shared" si="7"/>
        <v>0</v>
      </c>
      <c r="F243" s="57">
        <v>5</v>
      </c>
      <c r="G243" s="57"/>
    </row>
    <row r="244" spans="1:7" ht="15.75" x14ac:dyDescent="0.25">
      <c r="A244" s="79"/>
      <c r="B244" s="63" t="s">
        <v>2375</v>
      </c>
      <c r="C244" s="57" t="s">
        <v>9</v>
      </c>
      <c r="D244" s="59"/>
      <c r="E244" s="57">
        <f t="shared" si="7"/>
        <v>0</v>
      </c>
      <c r="F244" s="57">
        <v>5</v>
      </c>
      <c r="G244" s="57"/>
    </row>
    <row r="245" spans="1:7" ht="15.75" x14ac:dyDescent="0.25">
      <c r="A245" s="79"/>
      <c r="B245" s="63" t="s">
        <v>2376</v>
      </c>
      <c r="C245" s="57" t="s">
        <v>9</v>
      </c>
      <c r="D245" s="59"/>
      <c r="E245" s="57">
        <f t="shared" si="7"/>
        <v>0</v>
      </c>
      <c r="F245" s="57">
        <v>5</v>
      </c>
      <c r="G245" s="57"/>
    </row>
    <row r="246" spans="1:7" ht="15.75" x14ac:dyDescent="0.25">
      <c r="A246" s="79"/>
      <c r="B246" s="63" t="s">
        <v>2377</v>
      </c>
      <c r="C246" s="57" t="s">
        <v>9</v>
      </c>
      <c r="D246" s="59"/>
      <c r="E246" s="57">
        <f t="shared" si="7"/>
        <v>0</v>
      </c>
      <c r="F246" s="57">
        <v>5</v>
      </c>
      <c r="G246" s="57"/>
    </row>
    <row r="247" spans="1:7" ht="15.75" x14ac:dyDescent="0.25">
      <c r="A247" s="79"/>
      <c r="B247" s="63" t="s">
        <v>2378</v>
      </c>
      <c r="C247" s="57" t="s">
        <v>9</v>
      </c>
      <c r="D247" s="59"/>
      <c r="E247" s="57">
        <f t="shared" si="7"/>
        <v>0</v>
      </c>
      <c r="F247" s="57">
        <v>5</v>
      </c>
      <c r="G247" s="57"/>
    </row>
    <row r="248" spans="1:7" ht="15.75" x14ac:dyDescent="0.25">
      <c r="A248" s="79"/>
      <c r="B248" s="63" t="s">
        <v>2379</v>
      </c>
      <c r="C248" s="57" t="s">
        <v>9</v>
      </c>
      <c r="D248" s="59"/>
      <c r="E248" s="57">
        <f t="shared" si="7"/>
        <v>0</v>
      </c>
      <c r="F248" s="57">
        <v>5</v>
      </c>
      <c r="G248" s="57"/>
    </row>
    <row r="249" spans="1:7" ht="15.75" x14ac:dyDescent="0.25">
      <c r="A249" s="79"/>
      <c r="B249" s="63" t="s">
        <v>2428</v>
      </c>
      <c r="C249" s="57" t="s">
        <v>9</v>
      </c>
      <c r="D249" s="59"/>
      <c r="E249" s="57">
        <f t="shared" si="7"/>
        <v>0</v>
      </c>
      <c r="F249" s="57">
        <v>5</v>
      </c>
      <c r="G249" s="57"/>
    </row>
    <row r="250" spans="1:7" ht="15.75" x14ac:dyDescent="0.25">
      <c r="A250" s="79"/>
      <c r="B250" s="63" t="s">
        <v>2380</v>
      </c>
      <c r="C250" s="57" t="s">
        <v>9</v>
      </c>
      <c r="D250" s="59"/>
      <c r="E250" s="57">
        <f t="shared" si="7"/>
        <v>0</v>
      </c>
      <c r="F250" s="57">
        <v>5</v>
      </c>
      <c r="G250" s="57"/>
    </row>
    <row r="251" spans="1:7" ht="15.75" x14ac:dyDescent="0.25">
      <c r="A251" s="79" t="s">
        <v>184</v>
      </c>
      <c r="B251" s="63" t="s">
        <v>2381</v>
      </c>
      <c r="C251" s="57" t="s">
        <v>9</v>
      </c>
      <c r="D251" s="59"/>
      <c r="E251" s="57">
        <f t="shared" si="7"/>
        <v>0</v>
      </c>
      <c r="F251" s="57">
        <v>5</v>
      </c>
      <c r="G251" s="57"/>
    </row>
    <row r="252" spans="1:7" ht="15.75" x14ac:dyDescent="0.25">
      <c r="A252" s="57">
        <v>6</v>
      </c>
      <c r="B252" s="62" t="s">
        <v>2389</v>
      </c>
      <c r="C252" s="57" t="s">
        <v>9</v>
      </c>
      <c r="D252" s="59"/>
      <c r="E252" s="57">
        <f t="shared" si="7"/>
        <v>0</v>
      </c>
      <c r="F252" s="57">
        <v>5</v>
      </c>
      <c r="G252" s="57"/>
    </row>
    <row r="253" spans="1:7" x14ac:dyDescent="0.25">
      <c r="A253" s="79">
        <v>7</v>
      </c>
      <c r="B253" s="82" t="s">
        <v>185</v>
      </c>
      <c r="C253" s="57" t="s">
        <v>9</v>
      </c>
      <c r="D253" s="59"/>
      <c r="E253" s="57">
        <f t="shared" si="7"/>
        <v>0</v>
      </c>
      <c r="F253" s="57">
        <v>5</v>
      </c>
      <c r="G253" s="57"/>
    </row>
    <row r="254" spans="1:7" ht="30.75" x14ac:dyDescent="0.25">
      <c r="A254" s="57">
        <v>8</v>
      </c>
      <c r="B254" s="83" t="s">
        <v>186</v>
      </c>
      <c r="C254" s="57" t="s">
        <v>9</v>
      </c>
      <c r="D254" s="59"/>
      <c r="E254" s="57">
        <f t="shared" si="7"/>
        <v>0</v>
      </c>
      <c r="F254" s="57">
        <v>5</v>
      </c>
      <c r="G254" s="57"/>
    </row>
    <row r="255" spans="1:7" s="33" customFormat="1" ht="15.75" x14ac:dyDescent="0.25">
      <c r="A255" s="79">
        <v>9</v>
      </c>
      <c r="B255" s="81" t="s">
        <v>187</v>
      </c>
      <c r="C255" s="57" t="s">
        <v>9</v>
      </c>
      <c r="D255" s="59"/>
      <c r="E255" s="57">
        <f t="shared" si="7"/>
        <v>0</v>
      </c>
      <c r="F255" s="57">
        <v>5</v>
      </c>
      <c r="G255" s="84"/>
    </row>
    <row r="256" spans="1:7" ht="15.75" x14ac:dyDescent="0.25">
      <c r="A256" s="57">
        <v>10</v>
      </c>
      <c r="B256" s="81" t="s">
        <v>188</v>
      </c>
      <c r="C256" s="57" t="s">
        <v>9</v>
      </c>
      <c r="D256" s="59"/>
      <c r="E256" s="57">
        <f t="shared" si="7"/>
        <v>0</v>
      </c>
      <c r="F256" s="57">
        <v>5</v>
      </c>
      <c r="G256" s="57"/>
    </row>
    <row r="257" spans="1:7" ht="15.75" x14ac:dyDescent="0.25">
      <c r="A257" s="79">
        <v>11</v>
      </c>
      <c r="B257" s="81" t="s">
        <v>189</v>
      </c>
      <c r="C257" s="57" t="s">
        <v>9</v>
      </c>
      <c r="D257" s="59"/>
      <c r="E257" s="57">
        <f t="shared" si="7"/>
        <v>0</v>
      </c>
      <c r="F257" s="57">
        <v>5</v>
      </c>
      <c r="G257" s="57"/>
    </row>
    <row r="258" spans="1:7" ht="30.75" x14ac:dyDescent="0.25">
      <c r="A258" s="57">
        <v>12</v>
      </c>
      <c r="B258" s="81" t="s">
        <v>190</v>
      </c>
      <c r="C258" s="57" t="s">
        <v>9</v>
      </c>
      <c r="D258" s="59"/>
      <c r="E258" s="57">
        <f t="shared" si="7"/>
        <v>0</v>
      </c>
      <c r="F258" s="57">
        <v>5</v>
      </c>
      <c r="G258" s="57"/>
    </row>
    <row r="259" spans="1:7" ht="15.75" x14ac:dyDescent="0.25">
      <c r="A259" s="79">
        <v>13</v>
      </c>
      <c r="B259" s="81" t="s">
        <v>191</v>
      </c>
      <c r="C259" s="57" t="s">
        <v>9</v>
      </c>
      <c r="D259" s="59"/>
      <c r="E259" s="57">
        <f t="shared" si="7"/>
        <v>0</v>
      </c>
      <c r="F259" s="57">
        <v>5</v>
      </c>
      <c r="G259" s="57"/>
    </row>
    <row r="260" spans="1:7" ht="15.75" x14ac:dyDescent="0.25">
      <c r="A260" s="57">
        <v>14</v>
      </c>
      <c r="B260" s="61" t="s">
        <v>192</v>
      </c>
      <c r="C260" s="57" t="s">
        <v>9</v>
      </c>
      <c r="D260" s="59"/>
      <c r="E260" s="57">
        <f t="shared" si="7"/>
        <v>0</v>
      </c>
      <c r="F260" s="57">
        <v>5</v>
      </c>
      <c r="G260" s="57"/>
    </row>
    <row r="261" spans="1:7" ht="15.75" x14ac:dyDescent="0.25">
      <c r="A261" s="79">
        <v>15</v>
      </c>
      <c r="B261" s="85" t="s">
        <v>193</v>
      </c>
      <c r="C261" s="57" t="s">
        <v>9</v>
      </c>
      <c r="D261" s="59"/>
      <c r="E261" s="57">
        <f t="shared" si="7"/>
        <v>0</v>
      </c>
      <c r="F261" s="57">
        <v>5</v>
      </c>
      <c r="G261" s="57"/>
    </row>
    <row r="262" spans="1:7" ht="15.75" x14ac:dyDescent="0.25">
      <c r="A262" s="57">
        <v>16</v>
      </c>
      <c r="B262" s="61" t="s">
        <v>194</v>
      </c>
      <c r="C262" s="57" t="s">
        <v>9</v>
      </c>
      <c r="D262" s="59"/>
      <c r="E262" s="57">
        <f t="shared" si="7"/>
        <v>0</v>
      </c>
      <c r="F262" s="57">
        <v>5</v>
      </c>
      <c r="G262" s="57"/>
    </row>
    <row r="263" spans="1:7" x14ac:dyDescent="0.25">
      <c r="A263" s="79">
        <v>17</v>
      </c>
      <c r="B263" s="58" t="s">
        <v>195</v>
      </c>
      <c r="C263" s="57" t="s">
        <v>9</v>
      </c>
      <c r="D263" s="59"/>
      <c r="E263" s="57">
        <f t="shared" si="7"/>
        <v>0</v>
      </c>
      <c r="F263" s="57">
        <v>5</v>
      </c>
      <c r="G263" s="57"/>
    </row>
    <row r="264" spans="1:7" ht="30" x14ac:dyDescent="0.25">
      <c r="A264" s="57">
        <v>18</v>
      </c>
      <c r="B264" s="58" t="s">
        <v>196</v>
      </c>
      <c r="C264" s="57" t="s">
        <v>9</v>
      </c>
      <c r="D264" s="59"/>
      <c r="E264" s="57">
        <f t="shared" si="7"/>
        <v>0</v>
      </c>
      <c r="F264" s="57">
        <v>5</v>
      </c>
      <c r="G264" s="57"/>
    </row>
    <row r="265" spans="1:7" x14ac:dyDescent="0.25">
      <c r="A265" s="79">
        <v>19</v>
      </c>
      <c r="B265" s="58" t="s">
        <v>197</v>
      </c>
      <c r="C265" s="57" t="s">
        <v>9</v>
      </c>
      <c r="D265" s="59"/>
      <c r="E265" s="57">
        <f t="shared" si="7"/>
        <v>0</v>
      </c>
      <c r="F265" s="57">
        <v>5</v>
      </c>
      <c r="G265" s="57"/>
    </row>
    <row r="266" spans="1:7" ht="15.75" x14ac:dyDescent="0.25">
      <c r="A266" s="57">
        <v>20</v>
      </c>
      <c r="B266" s="62" t="s">
        <v>198</v>
      </c>
      <c r="C266" s="57" t="s">
        <v>9</v>
      </c>
      <c r="D266" s="59"/>
      <c r="E266" s="57">
        <f t="shared" si="7"/>
        <v>0</v>
      </c>
      <c r="F266" s="57">
        <v>5</v>
      </c>
      <c r="G266" s="57"/>
    </row>
    <row r="267" spans="1:7" ht="15.75" x14ac:dyDescent="0.25">
      <c r="A267" s="79">
        <v>21</v>
      </c>
      <c r="B267" s="62" t="s">
        <v>199</v>
      </c>
      <c r="C267" s="57" t="s">
        <v>9</v>
      </c>
      <c r="D267" s="59"/>
      <c r="E267" s="57">
        <f t="shared" si="7"/>
        <v>0</v>
      </c>
      <c r="F267" s="57">
        <v>5</v>
      </c>
      <c r="G267" s="57"/>
    </row>
    <row r="268" spans="1:7" ht="15.75" x14ac:dyDescent="0.25">
      <c r="A268" s="67"/>
      <c r="B268" s="52" t="s">
        <v>11</v>
      </c>
      <c r="C268" s="48"/>
      <c r="D268" s="48"/>
      <c r="E268" s="68">
        <f>SUM(E224:E267)</f>
        <v>0</v>
      </c>
      <c r="F268" s="68">
        <f>SUM(F224:F267)</f>
        <v>218</v>
      </c>
      <c r="G268" s="69">
        <f>E268/F268</f>
        <v>0</v>
      </c>
    </row>
    <row r="272" spans="1:7" s="19" customFormat="1" x14ac:dyDescent="0.25">
      <c r="A272" s="16"/>
      <c r="B272" s="17"/>
      <c r="C272" s="281"/>
      <c r="D272" s="287"/>
      <c r="E272" s="287"/>
      <c r="F272" s="287"/>
      <c r="G272" s="18"/>
    </row>
    <row r="273" spans="1:7" s="19" customFormat="1" ht="15.75" thickBot="1" x14ac:dyDescent="0.3">
      <c r="A273" s="16"/>
      <c r="B273" s="17"/>
      <c r="C273" s="20"/>
      <c r="D273" s="281"/>
      <c r="E273" s="282"/>
      <c r="F273" s="282"/>
      <c r="G273" s="18"/>
    </row>
    <row r="274" spans="1:7" s="19" customFormat="1" ht="15.75" hidden="1" customHeight="1" thickBot="1" x14ac:dyDescent="0.3">
      <c r="A274" s="16"/>
      <c r="B274" s="17"/>
      <c r="C274" s="201"/>
      <c r="D274" s="20"/>
      <c r="E274" s="283" t="s">
        <v>2</v>
      </c>
      <c r="F274" s="284"/>
      <c r="G274" s="202">
        <f>(F281)/(F1354)</f>
        <v>5.2509976895610162E-3</v>
      </c>
    </row>
    <row r="275" spans="1:7" s="204" customFormat="1" ht="35.1" customHeight="1" thickBot="1" x14ac:dyDescent="0.3">
      <c r="A275" s="285" t="s">
        <v>200</v>
      </c>
      <c r="B275" s="286"/>
      <c r="C275" s="187" t="s">
        <v>4</v>
      </c>
      <c r="D275" s="187" t="s">
        <v>13</v>
      </c>
      <c r="E275" s="188" t="s">
        <v>6</v>
      </c>
      <c r="F275" s="189" t="s">
        <v>7</v>
      </c>
      <c r="G275" s="190" t="s">
        <v>8</v>
      </c>
    </row>
    <row r="276" spans="1:7" x14ac:dyDescent="0.25">
      <c r="A276" s="79">
        <v>1</v>
      </c>
      <c r="B276" s="58" t="s">
        <v>201</v>
      </c>
      <c r="C276" s="184" t="s">
        <v>9</v>
      </c>
      <c r="D276" s="59"/>
      <c r="E276" s="184">
        <f>IF(C276="HIGH",IF(D276&gt;=4,D276,IF(D276&gt;=2,1,0)),IF(C276="MED",IF(D276&gt;=4,3,IF(D276&gt;=2,1,0)),IF(D276&gt;=4,1,0)))</f>
        <v>0</v>
      </c>
      <c r="F276" s="184">
        <v>5</v>
      </c>
      <c r="G276" s="57"/>
    </row>
    <row r="277" spans="1:7" x14ac:dyDescent="0.25">
      <c r="A277" s="57">
        <v>2</v>
      </c>
      <c r="B277" s="58" t="s">
        <v>202</v>
      </c>
      <c r="C277" s="57" t="s">
        <v>9</v>
      </c>
      <c r="D277" s="59"/>
      <c r="E277" s="57">
        <f>IF(C277="HIGH",IF(D277&gt;=4,D277,IF(D277&gt;=2,1,0)),IF(C277="MED",IF(D277&gt;=4,3,IF(D277&gt;=2,1,0)),IF(D277&gt;=4,1,0)))</f>
        <v>0</v>
      </c>
      <c r="F277" s="57">
        <v>5</v>
      </c>
      <c r="G277" s="57"/>
    </row>
    <row r="278" spans="1:7" ht="15.75" x14ac:dyDescent="0.25">
      <c r="A278" s="80">
        <v>3</v>
      </c>
      <c r="B278" s="81" t="s">
        <v>203</v>
      </c>
      <c r="C278" s="57" t="s">
        <v>9</v>
      </c>
      <c r="D278" s="59"/>
      <c r="E278" s="57">
        <f>IF(C278="HIGH",IF(D278&gt;=4,D278,IF(D278&gt;=2,1,0)),IF(C278="MED",IF(D278&gt;=4,3,IF(D278&gt;=2,1,0)),IF(D278&gt;=4,1,0)))</f>
        <v>0</v>
      </c>
      <c r="F278" s="57">
        <v>5</v>
      </c>
      <c r="G278" s="57"/>
    </row>
    <row r="279" spans="1:7" ht="15.75" x14ac:dyDescent="0.25">
      <c r="A279" s="79">
        <v>4</v>
      </c>
      <c r="B279" s="81" t="s">
        <v>204</v>
      </c>
      <c r="C279" s="57" t="s">
        <v>9</v>
      </c>
      <c r="D279" s="59"/>
      <c r="E279" s="57">
        <f>IF(C279="HIGH",IF(D279&gt;=4,D279,IF(D279&gt;=2,1,0)),IF(C279="MED",IF(D279&gt;=4,3,IF(D279&gt;=2,1,0)),IF(D279&gt;=4,1,0)))</f>
        <v>0</v>
      </c>
      <c r="F279" s="57">
        <v>5</v>
      </c>
      <c r="G279" s="57"/>
    </row>
    <row r="280" spans="1:7" ht="15.75" x14ac:dyDescent="0.25">
      <c r="A280" s="79">
        <v>5</v>
      </c>
      <c r="B280" s="81" t="s">
        <v>205</v>
      </c>
      <c r="C280" s="57" t="s">
        <v>9</v>
      </c>
      <c r="D280" s="59"/>
      <c r="E280" s="57">
        <f>IF(C280="HIGH",IF(D280&gt;=4,D280,IF(D280&gt;=2,1,0)),IF(C280="MED",IF(D280&gt;=4,3,IF(D280&gt;=2,1,0)),IF(D280&gt;=4,1,0)))</f>
        <v>0</v>
      </c>
      <c r="F280" s="57">
        <v>5</v>
      </c>
      <c r="G280" s="57"/>
    </row>
    <row r="281" spans="1:7" ht="15.75" x14ac:dyDescent="0.25">
      <c r="A281" s="67"/>
      <c r="B281" s="52" t="s">
        <v>11</v>
      </c>
      <c r="C281" s="48"/>
      <c r="D281" s="48"/>
      <c r="E281" s="68">
        <f>SUM(E276:E280)</f>
        <v>0</v>
      </c>
      <c r="F281" s="68">
        <f>SUM(F276:F280)</f>
        <v>25</v>
      </c>
      <c r="G281" s="69">
        <f>E281/F281</f>
        <v>0</v>
      </c>
    </row>
    <row r="285" spans="1:7" s="19" customFormat="1" x14ac:dyDescent="0.25">
      <c r="A285" s="16"/>
      <c r="B285" s="17"/>
      <c r="C285" s="281"/>
      <c r="D285" s="287"/>
      <c r="E285" s="287"/>
      <c r="F285" s="287"/>
      <c r="G285" s="18"/>
    </row>
    <row r="286" spans="1:7" s="19" customFormat="1" ht="15.75" thickBot="1" x14ac:dyDescent="0.3">
      <c r="A286" s="16"/>
      <c r="B286" s="17"/>
      <c r="C286" s="20"/>
      <c r="D286" s="281"/>
      <c r="E286" s="282"/>
      <c r="F286" s="282"/>
      <c r="G286" s="18"/>
    </row>
    <row r="287" spans="1:7" s="19" customFormat="1" ht="15.75" hidden="1" customHeight="1" thickBot="1" x14ac:dyDescent="0.3">
      <c r="A287" s="16"/>
      <c r="B287" s="17"/>
      <c r="C287" s="201"/>
      <c r="D287" s="20"/>
      <c r="E287" s="283" t="s">
        <v>2</v>
      </c>
      <c r="F287" s="284"/>
      <c r="G287" s="202">
        <f>(F293)/(F1354)</f>
        <v>4.2007981516488137E-3</v>
      </c>
    </row>
    <row r="288" spans="1:7" s="204" customFormat="1" ht="35.1" customHeight="1" thickBot="1" x14ac:dyDescent="0.3">
      <c r="A288" s="285" t="s">
        <v>206</v>
      </c>
      <c r="B288" s="286"/>
      <c r="C288" s="187" t="s">
        <v>4</v>
      </c>
      <c r="D288" s="187" t="s">
        <v>13</v>
      </c>
      <c r="E288" s="188" t="s">
        <v>6</v>
      </c>
      <c r="F288" s="189" t="s">
        <v>7</v>
      </c>
      <c r="G288" s="190" t="s">
        <v>8</v>
      </c>
    </row>
    <row r="289" spans="1:7" ht="30" x14ac:dyDescent="0.25">
      <c r="A289" s="57">
        <v>1</v>
      </c>
      <c r="B289" s="58" t="s">
        <v>207</v>
      </c>
      <c r="C289" s="184" t="s">
        <v>9</v>
      </c>
      <c r="D289" s="59"/>
      <c r="E289" s="184">
        <f>IF(C289="HIGH",IF(D289&gt;=4,D289,IF(D289&gt;=2,1,0)),IF(C289="MED",IF(D289&gt;=4,3,IF(D289&gt;=2,1,0)),IF(D289&gt;=4,1,0)))</f>
        <v>0</v>
      </c>
      <c r="F289" s="184">
        <v>5</v>
      </c>
      <c r="G289" s="57"/>
    </row>
    <row r="290" spans="1:7" ht="15.75" x14ac:dyDescent="0.25">
      <c r="A290" s="57">
        <v>2</v>
      </c>
      <c r="B290" s="62" t="s">
        <v>208</v>
      </c>
      <c r="C290" s="57" t="s">
        <v>9</v>
      </c>
      <c r="D290" s="59"/>
      <c r="E290" s="57">
        <f>IF(C290="HIGH",IF(D290&gt;=4,D290,IF(D290&gt;=2,1,0)),IF(C290="MED",IF(D290&gt;=4,3,IF(D290&gt;=2,1,0)),IF(D290&gt;=4,1,0)))</f>
        <v>0</v>
      </c>
      <c r="F290" s="57">
        <v>5</v>
      </c>
      <c r="G290" s="57"/>
    </row>
    <row r="291" spans="1:7" ht="15.75" x14ac:dyDescent="0.25">
      <c r="A291" s="57">
        <v>3</v>
      </c>
      <c r="B291" s="61" t="s">
        <v>209</v>
      </c>
      <c r="C291" s="57" t="s">
        <v>9</v>
      </c>
      <c r="D291" s="59"/>
      <c r="E291" s="57">
        <f>IF(C291="HIGH",IF(D291&gt;=4,D291,IF(D291&gt;=2,1,0)),IF(C291="MED",IF(D291&gt;=4,3,IF(D291&gt;=2,1,0)),IF(D291&gt;=4,1,0)))</f>
        <v>0</v>
      </c>
      <c r="F291" s="57">
        <v>5</v>
      </c>
      <c r="G291" s="57"/>
    </row>
    <row r="292" spans="1:7" ht="15.75" x14ac:dyDescent="0.25">
      <c r="A292" s="57">
        <v>4</v>
      </c>
      <c r="B292" s="62" t="s">
        <v>210</v>
      </c>
      <c r="C292" s="57" t="s">
        <v>9</v>
      </c>
      <c r="D292" s="59"/>
      <c r="E292" s="57">
        <f>IF(C292="HIGH",IF(D292&gt;=4,D292,IF(D292&gt;=2,1,0)),IF(C292="MED",IF(D292&gt;=4,3,IF(D292&gt;=2,1,0)),IF(D292&gt;=4,1,0)))</f>
        <v>0</v>
      </c>
      <c r="F292" s="57">
        <v>5</v>
      </c>
      <c r="G292" s="57"/>
    </row>
    <row r="293" spans="1:7" ht="15.75" x14ac:dyDescent="0.25">
      <c r="A293" s="67"/>
      <c r="B293" s="52" t="s">
        <v>11</v>
      </c>
      <c r="C293" s="48"/>
      <c r="D293" s="48"/>
      <c r="E293" s="68">
        <f>SUM(E289:E292)</f>
        <v>0</v>
      </c>
      <c r="F293" s="68">
        <f>SUM(F289:F292)</f>
        <v>20</v>
      </c>
      <c r="G293" s="69">
        <f>E293/F293</f>
        <v>0</v>
      </c>
    </row>
    <row r="297" spans="1:7" s="19" customFormat="1" x14ac:dyDescent="0.25">
      <c r="A297" s="16"/>
      <c r="B297" s="17"/>
      <c r="C297" s="281"/>
      <c r="D297" s="287"/>
      <c r="E297" s="287"/>
      <c r="F297" s="287"/>
      <c r="G297" s="18"/>
    </row>
    <row r="298" spans="1:7" s="19" customFormat="1" ht="15.75" thickBot="1" x14ac:dyDescent="0.3">
      <c r="A298" s="16"/>
      <c r="B298" s="17"/>
      <c r="C298" s="20"/>
      <c r="D298" s="281"/>
      <c r="E298" s="282"/>
      <c r="F298" s="282"/>
      <c r="G298" s="18"/>
    </row>
    <row r="299" spans="1:7" s="19" customFormat="1" ht="15.75" hidden="1" customHeight="1" thickBot="1" x14ac:dyDescent="0.3">
      <c r="A299" s="16"/>
      <c r="B299" s="17"/>
      <c r="C299" s="201"/>
      <c r="D299" s="20"/>
      <c r="E299" s="283" t="s">
        <v>2</v>
      </c>
      <c r="F299" s="284"/>
      <c r="G299" s="202">
        <f>(F312)/(F1354)</f>
        <v>1.1552194917034237E-2</v>
      </c>
    </row>
    <row r="300" spans="1:7" s="204" customFormat="1" ht="35.1" customHeight="1" thickBot="1" x14ac:dyDescent="0.3">
      <c r="A300" s="285" t="s">
        <v>211</v>
      </c>
      <c r="B300" s="286"/>
      <c r="C300" s="187" t="s">
        <v>4</v>
      </c>
      <c r="D300" s="187" t="s">
        <v>13</v>
      </c>
      <c r="E300" s="188" t="s">
        <v>6</v>
      </c>
      <c r="F300" s="189" t="s">
        <v>7</v>
      </c>
      <c r="G300" s="190" t="s">
        <v>8</v>
      </c>
    </row>
    <row r="301" spans="1:7" ht="30" x14ac:dyDescent="0.25">
      <c r="A301" s="57">
        <v>1</v>
      </c>
      <c r="B301" s="58" t="s">
        <v>212</v>
      </c>
      <c r="C301" s="184" t="s">
        <v>9</v>
      </c>
      <c r="D301" s="59"/>
      <c r="E301" s="184">
        <f>IF(C301="HIGH",IF(D301&gt;=4,D301,IF(D301&gt;=2,1,0)),IF(C301="MED",IF(D301&gt;=4,3,IF(D301&gt;=2,1,0)),IF(D301&gt;=4,1,0)))</f>
        <v>0</v>
      </c>
      <c r="F301" s="184">
        <v>5</v>
      </c>
      <c r="G301" s="57"/>
    </row>
    <row r="302" spans="1:7" ht="45" x14ac:dyDescent="0.25">
      <c r="A302" s="57">
        <v>2</v>
      </c>
      <c r="B302" s="60" t="s">
        <v>213</v>
      </c>
      <c r="C302" s="57" t="s">
        <v>9</v>
      </c>
      <c r="D302" s="59"/>
      <c r="E302" s="57">
        <f t="shared" ref="E302:E311" si="8">IF(C302="HIGH",IF(D302&gt;=4,D302,IF(D302&gt;=2,1,0)),IF(C302="MED",IF(D302&gt;=4,3,IF(D302&gt;=2,1,0)),IF(D302&gt;=4,1,0)))</f>
        <v>0</v>
      </c>
      <c r="F302" s="57">
        <v>5</v>
      </c>
      <c r="G302" s="57"/>
    </row>
    <row r="303" spans="1:7" ht="30.75" x14ac:dyDescent="0.25">
      <c r="A303" s="57">
        <v>3</v>
      </c>
      <c r="B303" s="62" t="s">
        <v>214</v>
      </c>
      <c r="C303" s="57" t="s">
        <v>9</v>
      </c>
      <c r="D303" s="59"/>
      <c r="E303" s="57">
        <f t="shared" si="8"/>
        <v>0</v>
      </c>
      <c r="F303" s="57">
        <v>5</v>
      </c>
      <c r="G303" s="57"/>
    </row>
    <row r="304" spans="1:7" ht="30.75" x14ac:dyDescent="0.25">
      <c r="A304" s="57">
        <v>4</v>
      </c>
      <c r="B304" s="62" t="s">
        <v>215</v>
      </c>
      <c r="C304" s="57" t="s">
        <v>9</v>
      </c>
      <c r="D304" s="59"/>
      <c r="E304" s="57">
        <f t="shared" si="8"/>
        <v>0</v>
      </c>
      <c r="F304" s="57">
        <v>5</v>
      </c>
      <c r="G304" s="57"/>
    </row>
    <row r="305" spans="1:7" ht="15.75" x14ac:dyDescent="0.25">
      <c r="A305" s="57">
        <v>5</v>
      </c>
      <c r="B305" s="62" t="s">
        <v>216</v>
      </c>
      <c r="C305" s="57" t="s">
        <v>9</v>
      </c>
      <c r="D305" s="59"/>
      <c r="E305" s="57">
        <f t="shared" si="8"/>
        <v>0</v>
      </c>
      <c r="F305" s="57">
        <v>5</v>
      </c>
      <c r="G305" s="57"/>
    </row>
    <row r="306" spans="1:7" ht="30.75" x14ac:dyDescent="0.25">
      <c r="A306" s="57">
        <v>6</v>
      </c>
      <c r="B306" s="62" t="s">
        <v>217</v>
      </c>
      <c r="C306" s="57" t="s">
        <v>9</v>
      </c>
      <c r="D306" s="59"/>
      <c r="E306" s="57">
        <f t="shared" si="8"/>
        <v>0</v>
      </c>
      <c r="F306" s="57">
        <v>5</v>
      </c>
      <c r="G306" s="57"/>
    </row>
    <row r="307" spans="1:7" ht="15.75" x14ac:dyDescent="0.25">
      <c r="A307" s="57">
        <v>7</v>
      </c>
      <c r="B307" s="62" t="s">
        <v>218</v>
      </c>
      <c r="C307" s="57" t="s">
        <v>9</v>
      </c>
      <c r="D307" s="59"/>
      <c r="E307" s="57">
        <f t="shared" si="8"/>
        <v>0</v>
      </c>
      <c r="F307" s="57">
        <v>5</v>
      </c>
      <c r="G307" s="57"/>
    </row>
    <row r="308" spans="1:7" ht="45.75" x14ac:dyDescent="0.25">
      <c r="A308" s="57">
        <v>8</v>
      </c>
      <c r="B308" s="62" t="s">
        <v>219</v>
      </c>
      <c r="C308" s="57" t="s">
        <v>9</v>
      </c>
      <c r="D308" s="59"/>
      <c r="E308" s="57">
        <f t="shared" si="8"/>
        <v>0</v>
      </c>
      <c r="F308" s="57">
        <v>5</v>
      </c>
      <c r="G308" s="57"/>
    </row>
    <row r="309" spans="1:7" ht="30.75" x14ac:dyDescent="0.25">
      <c r="A309" s="57">
        <v>9</v>
      </c>
      <c r="B309" s="62" t="s">
        <v>220</v>
      </c>
      <c r="C309" s="57" t="s">
        <v>9</v>
      </c>
      <c r="D309" s="59"/>
      <c r="E309" s="57">
        <f t="shared" si="8"/>
        <v>0</v>
      </c>
      <c r="F309" s="57">
        <v>5</v>
      </c>
      <c r="G309" s="57"/>
    </row>
    <row r="310" spans="1:7" ht="30.75" x14ac:dyDescent="0.25">
      <c r="A310" s="57">
        <v>10</v>
      </c>
      <c r="B310" s="62" t="s">
        <v>221</v>
      </c>
      <c r="C310" s="57" t="s">
        <v>9</v>
      </c>
      <c r="D310" s="59"/>
      <c r="E310" s="57">
        <f t="shared" si="8"/>
        <v>0</v>
      </c>
      <c r="F310" s="57">
        <v>5</v>
      </c>
      <c r="G310" s="57"/>
    </row>
    <row r="311" spans="1:7" ht="30.75" x14ac:dyDescent="0.25">
      <c r="A311" s="57">
        <v>11</v>
      </c>
      <c r="B311" s="62" t="s">
        <v>222</v>
      </c>
      <c r="C311" s="57" t="s">
        <v>9</v>
      </c>
      <c r="D311" s="59"/>
      <c r="E311" s="57">
        <f t="shared" si="8"/>
        <v>0</v>
      </c>
      <c r="F311" s="57">
        <v>5</v>
      </c>
      <c r="G311" s="57"/>
    </row>
    <row r="312" spans="1:7" ht="15.75" x14ac:dyDescent="0.25">
      <c r="A312" s="67"/>
      <c r="B312" s="52" t="s">
        <v>11</v>
      </c>
      <c r="C312" s="48"/>
      <c r="D312" s="48"/>
      <c r="E312" s="68">
        <f>SUM(E301:E311)</f>
        <v>0</v>
      </c>
      <c r="F312" s="68">
        <f>SUM(F301:F311)</f>
        <v>55</v>
      </c>
      <c r="G312" s="69">
        <f>E312/F312</f>
        <v>0</v>
      </c>
    </row>
    <row r="316" spans="1:7" s="19" customFormat="1" x14ac:dyDescent="0.25">
      <c r="A316" s="16"/>
      <c r="B316" s="17"/>
      <c r="C316" s="281"/>
      <c r="D316" s="287"/>
      <c r="E316" s="287"/>
      <c r="F316" s="287"/>
      <c r="G316" s="18"/>
    </row>
    <row r="317" spans="1:7" s="19" customFormat="1" ht="15.75" thickBot="1" x14ac:dyDescent="0.3">
      <c r="A317" s="16"/>
      <c r="B317" s="17"/>
      <c r="C317" s="20"/>
      <c r="D317" s="281"/>
      <c r="E317" s="282"/>
      <c r="F317" s="282"/>
      <c r="G317" s="18"/>
    </row>
    <row r="318" spans="1:7" s="19" customFormat="1" ht="15.75" hidden="1" customHeight="1" thickBot="1" x14ac:dyDescent="0.3">
      <c r="A318" s="16"/>
      <c r="B318" s="17"/>
      <c r="C318" s="201"/>
      <c r="D318" s="20"/>
      <c r="E318" s="283" t="s">
        <v>2</v>
      </c>
      <c r="F318" s="284"/>
      <c r="G318" s="202">
        <f>(F347)/(F1354)</f>
        <v>2.7935307708464609E-2</v>
      </c>
    </row>
    <row r="319" spans="1:7" s="204" customFormat="1" ht="35.1" customHeight="1" thickBot="1" x14ac:dyDescent="0.3">
      <c r="A319" s="285" t="s">
        <v>223</v>
      </c>
      <c r="B319" s="286"/>
      <c r="C319" s="187" t="s">
        <v>4</v>
      </c>
      <c r="D319" s="187" t="s">
        <v>13</v>
      </c>
      <c r="E319" s="188" t="s">
        <v>6</v>
      </c>
      <c r="F319" s="189" t="s">
        <v>7</v>
      </c>
      <c r="G319" s="190" t="s">
        <v>8</v>
      </c>
    </row>
    <row r="320" spans="1:7" ht="30" x14ac:dyDescent="0.25">
      <c r="A320" s="57">
        <v>1</v>
      </c>
      <c r="B320" s="58" t="s">
        <v>224</v>
      </c>
      <c r="C320" s="184" t="s">
        <v>9</v>
      </c>
      <c r="D320" s="59"/>
      <c r="E320" s="184">
        <f>IF(C320="HIGH",IF(D320&gt;=4,D320,IF(D320&gt;=2,1,0)),IF(C320="MED",IF(D320&gt;=4,3,IF(D320&gt;=2,1,0)),IF(D320&gt;=4,1,0)))</f>
        <v>0</v>
      </c>
      <c r="F320" s="184">
        <v>5</v>
      </c>
      <c r="G320" s="57"/>
    </row>
    <row r="321" spans="1:7" ht="45.75" x14ac:dyDescent="0.25">
      <c r="A321" s="57">
        <v>2</v>
      </c>
      <c r="B321" s="62" t="s">
        <v>225</v>
      </c>
      <c r="C321" s="57" t="s">
        <v>9</v>
      </c>
      <c r="D321" s="59"/>
      <c r="E321" s="57">
        <f t="shared" ref="E321:E346" si="9">IF(C321="HIGH",IF(D321&gt;=4,D321,IF(D321&gt;=2,1,0)),IF(C321="MED",IF(D321&gt;=4,3,IF(D321&gt;=2,1,0)),IF(D321&gt;=4,1,0)))</f>
        <v>0</v>
      </c>
      <c r="F321" s="57">
        <v>5</v>
      </c>
      <c r="G321" s="57"/>
    </row>
    <row r="322" spans="1:7" ht="30.75" x14ac:dyDescent="0.25">
      <c r="A322" s="57">
        <v>3</v>
      </c>
      <c r="B322" s="61" t="s">
        <v>226</v>
      </c>
      <c r="C322" s="57" t="s">
        <v>9</v>
      </c>
      <c r="D322" s="59"/>
      <c r="E322" s="57">
        <f t="shared" si="9"/>
        <v>0</v>
      </c>
      <c r="F322" s="57">
        <v>5</v>
      </c>
      <c r="G322" s="57"/>
    </row>
    <row r="323" spans="1:7" ht="15.75" x14ac:dyDescent="0.25">
      <c r="A323" s="57">
        <v>4</v>
      </c>
      <c r="B323" s="62" t="s">
        <v>227</v>
      </c>
      <c r="C323" s="57" t="s">
        <v>9</v>
      </c>
      <c r="D323" s="59"/>
      <c r="E323" s="57">
        <f t="shared" si="9"/>
        <v>0</v>
      </c>
      <c r="F323" s="57">
        <v>5</v>
      </c>
      <c r="G323" s="57"/>
    </row>
    <row r="324" spans="1:7" ht="30.75" x14ac:dyDescent="0.25">
      <c r="A324" s="57">
        <v>5</v>
      </c>
      <c r="B324" s="62" t="s">
        <v>228</v>
      </c>
      <c r="C324" s="57" t="s">
        <v>9</v>
      </c>
      <c r="D324" s="59"/>
      <c r="E324" s="57">
        <f t="shared" si="9"/>
        <v>0</v>
      </c>
      <c r="F324" s="57">
        <v>5</v>
      </c>
      <c r="G324" s="57"/>
    </row>
    <row r="325" spans="1:7" ht="15.75" x14ac:dyDescent="0.25">
      <c r="A325" s="57">
        <v>6</v>
      </c>
      <c r="B325" s="62" t="s">
        <v>229</v>
      </c>
      <c r="C325" s="57" t="s">
        <v>9</v>
      </c>
      <c r="D325" s="59"/>
      <c r="E325" s="57">
        <f t="shared" si="9"/>
        <v>0</v>
      </c>
      <c r="F325" s="57">
        <v>5</v>
      </c>
      <c r="G325" s="57"/>
    </row>
    <row r="326" spans="1:7" ht="15.75" x14ac:dyDescent="0.25">
      <c r="A326" s="57">
        <v>7</v>
      </c>
      <c r="B326" s="62" t="s">
        <v>230</v>
      </c>
      <c r="C326" s="57" t="s">
        <v>9</v>
      </c>
      <c r="D326" s="59"/>
      <c r="E326" s="57">
        <f t="shared" si="9"/>
        <v>0</v>
      </c>
      <c r="F326" s="57">
        <v>5</v>
      </c>
      <c r="G326" s="57"/>
    </row>
    <row r="327" spans="1:7" ht="15.75" x14ac:dyDescent="0.25">
      <c r="A327" s="57">
        <v>8</v>
      </c>
      <c r="B327" s="62" t="s">
        <v>231</v>
      </c>
      <c r="C327" s="57" t="s">
        <v>9</v>
      </c>
      <c r="D327" s="59"/>
      <c r="E327" s="57">
        <f t="shared" si="9"/>
        <v>0</v>
      </c>
      <c r="F327" s="57">
        <v>5</v>
      </c>
      <c r="G327" s="57"/>
    </row>
    <row r="328" spans="1:7" ht="15.75" x14ac:dyDescent="0.25">
      <c r="A328" s="57">
        <v>9</v>
      </c>
      <c r="B328" s="62" t="s">
        <v>232</v>
      </c>
      <c r="C328" s="57" t="s">
        <v>9</v>
      </c>
      <c r="D328" s="59"/>
      <c r="E328" s="57">
        <f t="shared" si="9"/>
        <v>0</v>
      </c>
      <c r="F328" s="57">
        <v>5</v>
      </c>
      <c r="G328" s="57"/>
    </row>
    <row r="329" spans="1:7" ht="15.75" x14ac:dyDescent="0.25">
      <c r="A329" s="57">
        <v>10</v>
      </c>
      <c r="B329" s="62" t="s">
        <v>233</v>
      </c>
      <c r="C329" s="57" t="s">
        <v>9</v>
      </c>
      <c r="D329" s="59"/>
      <c r="E329" s="57">
        <f t="shared" si="9"/>
        <v>0</v>
      </c>
      <c r="F329" s="57">
        <v>5</v>
      </c>
      <c r="G329" s="57"/>
    </row>
    <row r="330" spans="1:7" ht="15.75" x14ac:dyDescent="0.25">
      <c r="A330" s="57">
        <v>11</v>
      </c>
      <c r="B330" s="62" t="s">
        <v>234</v>
      </c>
      <c r="C330" s="57" t="s">
        <v>9</v>
      </c>
      <c r="D330" s="59"/>
      <c r="E330" s="57">
        <f t="shared" si="9"/>
        <v>0</v>
      </c>
      <c r="F330" s="57">
        <v>5</v>
      </c>
      <c r="G330" s="57"/>
    </row>
    <row r="331" spans="1:7" ht="15.75" x14ac:dyDescent="0.25">
      <c r="A331" s="57">
        <v>12</v>
      </c>
      <c r="B331" s="62" t="s">
        <v>235</v>
      </c>
      <c r="C331" s="57" t="s">
        <v>9</v>
      </c>
      <c r="D331" s="59"/>
      <c r="E331" s="57">
        <f t="shared" si="9"/>
        <v>0</v>
      </c>
      <c r="F331" s="57">
        <v>5</v>
      </c>
      <c r="G331" s="57"/>
    </row>
    <row r="332" spans="1:7" ht="30.75" x14ac:dyDescent="0.25">
      <c r="A332" s="57">
        <v>13</v>
      </c>
      <c r="B332" s="62" t="s">
        <v>2370</v>
      </c>
      <c r="C332" s="57" t="s">
        <v>1137</v>
      </c>
      <c r="D332" s="59"/>
      <c r="E332" s="57">
        <f t="shared" si="9"/>
        <v>0</v>
      </c>
      <c r="F332" s="57">
        <v>3</v>
      </c>
      <c r="G332" s="57"/>
    </row>
    <row r="333" spans="1:7" ht="15.75" x14ac:dyDescent="0.25">
      <c r="A333" s="57">
        <v>14</v>
      </c>
      <c r="B333" s="62" t="s">
        <v>236</v>
      </c>
      <c r="C333" s="57" t="s">
        <v>9</v>
      </c>
      <c r="D333" s="59"/>
      <c r="E333" s="57">
        <f t="shared" si="9"/>
        <v>0</v>
      </c>
      <c r="F333" s="57">
        <v>5</v>
      </c>
      <c r="G333" s="57"/>
    </row>
    <row r="334" spans="1:7" ht="30.75" x14ac:dyDescent="0.25">
      <c r="A334" s="57">
        <v>15</v>
      </c>
      <c r="B334" s="62" t="s">
        <v>237</v>
      </c>
      <c r="C334" s="57" t="s">
        <v>9</v>
      </c>
      <c r="D334" s="59"/>
      <c r="E334" s="57">
        <f t="shared" si="9"/>
        <v>0</v>
      </c>
      <c r="F334" s="57">
        <v>5</v>
      </c>
      <c r="G334" s="57"/>
    </row>
    <row r="335" spans="1:7" ht="30.75" x14ac:dyDescent="0.25">
      <c r="A335" s="57">
        <v>16</v>
      </c>
      <c r="B335" s="62" t="s">
        <v>238</v>
      </c>
      <c r="C335" s="57" t="s">
        <v>9</v>
      </c>
      <c r="D335" s="59"/>
      <c r="E335" s="57">
        <f t="shared" si="9"/>
        <v>0</v>
      </c>
      <c r="F335" s="57">
        <v>5</v>
      </c>
      <c r="G335" s="57"/>
    </row>
    <row r="336" spans="1:7" ht="30.75" x14ac:dyDescent="0.25">
      <c r="A336" s="57">
        <v>17</v>
      </c>
      <c r="B336" s="62" t="s">
        <v>239</v>
      </c>
      <c r="C336" s="57" t="s">
        <v>9</v>
      </c>
      <c r="D336" s="59"/>
      <c r="E336" s="57">
        <f t="shared" si="9"/>
        <v>0</v>
      </c>
      <c r="F336" s="57">
        <v>5</v>
      </c>
      <c r="G336" s="57"/>
    </row>
    <row r="337" spans="1:7" ht="15.75" x14ac:dyDescent="0.25">
      <c r="A337" s="57">
        <v>18</v>
      </c>
      <c r="B337" s="62" t="s">
        <v>240</v>
      </c>
      <c r="C337" s="57" t="s">
        <v>9</v>
      </c>
      <c r="D337" s="59"/>
      <c r="E337" s="57">
        <f t="shared" si="9"/>
        <v>0</v>
      </c>
      <c r="F337" s="57">
        <v>5</v>
      </c>
      <c r="G337" s="57"/>
    </row>
    <row r="338" spans="1:7" x14ac:dyDescent="0.25">
      <c r="A338" s="57">
        <v>19</v>
      </c>
      <c r="B338" s="58" t="s">
        <v>241</v>
      </c>
      <c r="C338" s="57" t="s">
        <v>9</v>
      </c>
      <c r="D338" s="59"/>
      <c r="E338" s="57">
        <f t="shared" si="9"/>
        <v>0</v>
      </c>
      <c r="F338" s="57">
        <v>5</v>
      </c>
      <c r="G338" s="57"/>
    </row>
    <row r="339" spans="1:7" x14ac:dyDescent="0.25">
      <c r="A339" s="57">
        <v>20</v>
      </c>
      <c r="B339" s="58" t="s">
        <v>242</v>
      </c>
      <c r="C339" s="57" t="s">
        <v>9</v>
      </c>
      <c r="D339" s="59"/>
      <c r="E339" s="57">
        <f t="shared" si="9"/>
        <v>0</v>
      </c>
      <c r="F339" s="57">
        <v>5</v>
      </c>
      <c r="G339" s="57"/>
    </row>
    <row r="340" spans="1:7" ht="15.75" x14ac:dyDescent="0.25">
      <c r="A340" s="57">
        <v>21</v>
      </c>
      <c r="B340" s="62" t="s">
        <v>243</v>
      </c>
      <c r="C340" s="57" t="s">
        <v>9</v>
      </c>
      <c r="D340" s="59"/>
      <c r="E340" s="57">
        <f t="shared" si="9"/>
        <v>0</v>
      </c>
      <c r="F340" s="57">
        <v>5</v>
      </c>
      <c r="G340" s="57"/>
    </row>
    <row r="341" spans="1:7" ht="15.75" x14ac:dyDescent="0.25">
      <c r="A341" s="57">
        <v>22</v>
      </c>
      <c r="B341" s="61" t="s">
        <v>244</v>
      </c>
      <c r="C341" s="57" t="s">
        <v>9</v>
      </c>
      <c r="D341" s="59"/>
      <c r="E341" s="57">
        <f t="shared" si="9"/>
        <v>0</v>
      </c>
      <c r="F341" s="57">
        <v>5</v>
      </c>
      <c r="G341" s="57"/>
    </row>
    <row r="342" spans="1:7" ht="30.75" x14ac:dyDescent="0.25">
      <c r="A342" s="57">
        <v>23</v>
      </c>
      <c r="B342" s="62" t="s">
        <v>245</v>
      </c>
      <c r="C342" s="57" t="s">
        <v>9</v>
      </c>
      <c r="D342" s="59"/>
      <c r="E342" s="57">
        <f t="shared" si="9"/>
        <v>0</v>
      </c>
      <c r="F342" s="57">
        <v>5</v>
      </c>
      <c r="G342" s="57"/>
    </row>
    <row r="343" spans="1:7" ht="30" x14ac:dyDescent="0.25">
      <c r="A343" s="57">
        <v>24</v>
      </c>
      <c r="B343" s="58" t="s">
        <v>246</v>
      </c>
      <c r="C343" s="57" t="s">
        <v>9</v>
      </c>
      <c r="D343" s="59"/>
      <c r="E343" s="57">
        <f t="shared" si="9"/>
        <v>0</v>
      </c>
      <c r="F343" s="57">
        <v>5</v>
      </c>
      <c r="G343" s="57"/>
    </row>
    <row r="344" spans="1:7" ht="15.75" x14ac:dyDescent="0.25">
      <c r="A344" s="57">
        <v>25</v>
      </c>
      <c r="B344" s="62" t="s">
        <v>247</v>
      </c>
      <c r="C344" s="57" t="s">
        <v>9</v>
      </c>
      <c r="D344" s="59"/>
      <c r="E344" s="57">
        <f t="shared" si="9"/>
        <v>0</v>
      </c>
      <c r="F344" s="57">
        <v>5</v>
      </c>
      <c r="G344" s="57"/>
    </row>
    <row r="345" spans="1:7" ht="30.75" x14ac:dyDescent="0.25">
      <c r="A345" s="57">
        <v>26</v>
      </c>
      <c r="B345" s="62" t="s">
        <v>248</v>
      </c>
      <c r="C345" s="57" t="s">
        <v>9</v>
      </c>
      <c r="D345" s="59"/>
      <c r="E345" s="57">
        <f t="shared" si="9"/>
        <v>0</v>
      </c>
      <c r="F345" s="57">
        <v>5</v>
      </c>
      <c r="G345" s="57"/>
    </row>
    <row r="346" spans="1:7" ht="30.75" x14ac:dyDescent="0.25">
      <c r="A346" s="57">
        <v>27</v>
      </c>
      <c r="B346" s="62" t="s">
        <v>249</v>
      </c>
      <c r="C346" s="57" t="s">
        <v>9</v>
      </c>
      <c r="D346" s="59"/>
      <c r="E346" s="57">
        <f t="shared" si="9"/>
        <v>0</v>
      </c>
      <c r="F346" s="57">
        <v>5</v>
      </c>
      <c r="G346" s="57"/>
    </row>
    <row r="347" spans="1:7" ht="15.75" x14ac:dyDescent="0.25">
      <c r="A347" s="67"/>
      <c r="B347" s="52" t="s">
        <v>11</v>
      </c>
      <c r="C347" s="48"/>
      <c r="D347" s="48"/>
      <c r="E347" s="68">
        <f>SUM(E320:E346)</f>
        <v>0</v>
      </c>
      <c r="F347" s="68">
        <f>SUM(F320:F346)</f>
        <v>133</v>
      </c>
      <c r="G347" s="69">
        <f>E347/F347</f>
        <v>0</v>
      </c>
    </row>
    <row r="351" spans="1:7" s="19" customFormat="1" x14ac:dyDescent="0.25">
      <c r="A351" s="16"/>
      <c r="B351" s="17"/>
      <c r="C351" s="281"/>
      <c r="D351" s="287"/>
      <c r="E351" s="287"/>
      <c r="F351" s="287"/>
      <c r="G351" s="18"/>
    </row>
    <row r="352" spans="1:7" s="19" customFormat="1" ht="15.75" thickBot="1" x14ac:dyDescent="0.3">
      <c r="A352" s="16"/>
      <c r="B352" s="17"/>
      <c r="C352" s="20"/>
      <c r="D352" s="281"/>
      <c r="E352" s="282"/>
      <c r="F352" s="282"/>
      <c r="G352" s="18"/>
    </row>
    <row r="353" spans="1:7" s="19" customFormat="1" ht="15.75" hidden="1" customHeight="1" thickBot="1" x14ac:dyDescent="0.3">
      <c r="A353" s="16"/>
      <c r="B353" s="17"/>
      <c r="C353" s="201"/>
      <c r="D353" s="20"/>
      <c r="E353" s="283" t="s">
        <v>2</v>
      </c>
      <c r="F353" s="284"/>
      <c r="G353" s="202">
        <f>(F359)/(F1354)</f>
        <v>4.2007981516488137E-3</v>
      </c>
    </row>
    <row r="354" spans="1:7" s="204" customFormat="1" ht="35.1" customHeight="1" thickBot="1" x14ac:dyDescent="0.3">
      <c r="A354" s="293" t="s">
        <v>250</v>
      </c>
      <c r="B354" s="294"/>
      <c r="C354" s="208" t="s">
        <v>4</v>
      </c>
      <c r="D354" s="208" t="s">
        <v>13</v>
      </c>
      <c r="E354" s="209" t="s">
        <v>6</v>
      </c>
      <c r="F354" s="210" t="s">
        <v>7</v>
      </c>
      <c r="G354" s="211" t="s">
        <v>8</v>
      </c>
    </row>
    <row r="355" spans="1:7" ht="30" x14ac:dyDescent="0.25">
      <c r="A355" s="57">
        <v>1</v>
      </c>
      <c r="B355" s="58" t="s">
        <v>251</v>
      </c>
      <c r="C355" s="184" t="s">
        <v>9</v>
      </c>
      <c r="D355" s="59"/>
      <c r="E355" s="184">
        <f>IF(C355="HIGH",IF(D355&gt;=4,D355,IF(D355&gt;=2,1,0)),IF(C355="MED",IF(D355&gt;=4,3,IF(D355&gt;=2,1,0)),IF(D355&gt;=4,1,0)))</f>
        <v>0</v>
      </c>
      <c r="F355" s="184">
        <v>5</v>
      </c>
      <c r="G355" s="57"/>
    </row>
    <row r="356" spans="1:7" ht="30" x14ac:dyDescent="0.25">
      <c r="A356" s="57">
        <v>2</v>
      </c>
      <c r="B356" s="60" t="s">
        <v>252</v>
      </c>
      <c r="C356" s="57" t="s">
        <v>9</v>
      </c>
      <c r="D356" s="59"/>
      <c r="E356" s="57">
        <f>IF(C356="HIGH",IF(D356&gt;=4,D356,IF(D356&gt;=2,1,0)),IF(C356="MED",IF(D356&gt;=4,3,IF(D356&gt;=2,1,0)),IF(D356&gt;=4,1,0)))</f>
        <v>0</v>
      </c>
      <c r="F356" s="57">
        <v>5</v>
      </c>
      <c r="G356" s="57"/>
    </row>
    <row r="357" spans="1:7" ht="30.75" x14ac:dyDescent="0.25">
      <c r="A357" s="57">
        <v>3</v>
      </c>
      <c r="B357" s="62" t="s">
        <v>253</v>
      </c>
      <c r="C357" s="57" t="s">
        <v>9</v>
      </c>
      <c r="D357" s="59"/>
      <c r="E357" s="57">
        <f>IF(C357="HIGH",IF(D357&gt;=4,D357,IF(D357&gt;=2,1,0)),IF(C357="MED",IF(D357&gt;=4,3,IF(D357&gt;=2,1,0)),IF(D357&gt;=4,1,0)))</f>
        <v>0</v>
      </c>
      <c r="F357" s="57">
        <v>5</v>
      </c>
      <c r="G357" s="57"/>
    </row>
    <row r="358" spans="1:7" ht="30.75" x14ac:dyDescent="0.25">
      <c r="A358" s="57">
        <v>4</v>
      </c>
      <c r="B358" s="62" t="s">
        <v>254</v>
      </c>
      <c r="C358" s="57" t="s">
        <v>9</v>
      </c>
      <c r="D358" s="59"/>
      <c r="E358" s="57">
        <f>IF(C358="HIGH",IF(D358&gt;=4,D358,IF(D358&gt;=2,1,0)),IF(C358="MED",IF(D358&gt;=4,3,IF(D358&gt;=2,1,0)),IF(D358&gt;=4,1,0)))</f>
        <v>0</v>
      </c>
      <c r="F358" s="57">
        <v>5</v>
      </c>
      <c r="G358" s="57"/>
    </row>
    <row r="359" spans="1:7" ht="15.75" x14ac:dyDescent="0.25">
      <c r="A359" s="67"/>
      <c r="B359" s="52" t="s">
        <v>11</v>
      </c>
      <c r="C359" s="48"/>
      <c r="D359" s="48"/>
      <c r="E359" s="68">
        <f>SUM(E355:E358)</f>
        <v>0</v>
      </c>
      <c r="F359" s="68">
        <f>SUM(F355:F358)</f>
        <v>20</v>
      </c>
      <c r="G359" s="69">
        <f>E359/F359</f>
        <v>0</v>
      </c>
    </row>
    <row r="363" spans="1:7" s="19" customFormat="1" x14ac:dyDescent="0.25">
      <c r="A363" s="16"/>
      <c r="B363" s="17"/>
      <c r="C363" s="281"/>
      <c r="D363" s="287"/>
      <c r="E363" s="287"/>
      <c r="F363" s="287"/>
      <c r="G363" s="18"/>
    </row>
    <row r="364" spans="1:7" s="19" customFormat="1" ht="15.75" thickBot="1" x14ac:dyDescent="0.3">
      <c r="A364" s="16"/>
      <c r="B364" s="17"/>
      <c r="C364" s="20"/>
      <c r="D364" s="281"/>
      <c r="E364" s="282"/>
      <c r="F364" s="282"/>
      <c r="G364" s="18"/>
    </row>
    <row r="365" spans="1:7" s="19" customFormat="1" ht="15.75" hidden="1" customHeight="1" thickBot="1" x14ac:dyDescent="0.3">
      <c r="A365" s="16"/>
      <c r="B365" s="17"/>
      <c r="C365" s="201"/>
      <c r="D365" s="20"/>
      <c r="E365" s="283" t="s">
        <v>2</v>
      </c>
      <c r="F365" s="284"/>
      <c r="G365" s="206">
        <f>(F370)/(F1354)</f>
        <v>3.1505986137366098E-3</v>
      </c>
    </row>
    <row r="366" spans="1:7" s="204" customFormat="1" ht="35.1" customHeight="1" thickBot="1" x14ac:dyDescent="0.3">
      <c r="A366" s="285" t="s">
        <v>255</v>
      </c>
      <c r="B366" s="286"/>
      <c r="C366" s="187" t="s">
        <v>4</v>
      </c>
      <c r="D366" s="187" t="s">
        <v>13</v>
      </c>
      <c r="E366" s="188" t="s">
        <v>6</v>
      </c>
      <c r="F366" s="189" t="s">
        <v>7</v>
      </c>
      <c r="G366" s="190" t="s">
        <v>8</v>
      </c>
    </row>
    <row r="367" spans="1:7" x14ac:dyDescent="0.25">
      <c r="A367" s="57">
        <v>1</v>
      </c>
      <c r="B367" s="58" t="s">
        <v>256</v>
      </c>
      <c r="C367" s="184" t="s">
        <v>9</v>
      </c>
      <c r="D367" s="59"/>
      <c r="E367" s="184">
        <f>IF(C367="HIGH",IF(D367&gt;=4,D367,IF(D367&gt;=2,1,0)),IF(C367="MED",IF(D367&gt;=4,3,IF(D367&gt;=2,1,0)),IF(D367&gt;=4,1,0)))</f>
        <v>0</v>
      </c>
      <c r="F367" s="184">
        <v>5</v>
      </c>
      <c r="G367" s="57"/>
    </row>
    <row r="368" spans="1:7" ht="30" x14ac:dyDescent="0.25">
      <c r="A368" s="57">
        <v>2</v>
      </c>
      <c r="B368" s="60" t="s">
        <v>257</v>
      </c>
      <c r="C368" s="57" t="s">
        <v>9</v>
      </c>
      <c r="D368" s="59"/>
      <c r="E368" s="57">
        <f>IF(C368="HIGH",IF(D368&gt;=4,D368,IF(D368&gt;=2,1,0)),IF(C368="MED",IF(D368&gt;=4,3,IF(D368&gt;=2,1,0)),IF(D368&gt;=4,1,0)))</f>
        <v>0</v>
      </c>
      <c r="F368" s="57">
        <v>5</v>
      </c>
      <c r="G368" s="57"/>
    </row>
    <row r="369" spans="1:7" ht="15.75" x14ac:dyDescent="0.25">
      <c r="A369" s="57">
        <v>3</v>
      </c>
      <c r="B369" s="62" t="s">
        <v>258</v>
      </c>
      <c r="C369" s="57" t="s">
        <v>9</v>
      </c>
      <c r="D369" s="59"/>
      <c r="E369" s="57">
        <f>IF(C369="HIGH",IF(D369&gt;=4,D369,IF(D369&gt;=2,1,0)),IF(C369="MED",IF(D369&gt;=4,3,IF(D369&gt;=2,1,0)),IF(D369&gt;=4,1,0)))</f>
        <v>0</v>
      </c>
      <c r="F369" s="57">
        <v>5</v>
      </c>
      <c r="G369" s="57"/>
    </row>
    <row r="370" spans="1:7" ht="15.75" x14ac:dyDescent="0.25">
      <c r="A370" s="67"/>
      <c r="B370" s="52" t="s">
        <v>11</v>
      </c>
      <c r="C370" s="48"/>
      <c r="D370" s="48"/>
      <c r="E370" s="68">
        <f>SUM(E367:E369)</f>
        <v>0</v>
      </c>
      <c r="F370" s="68">
        <f>SUM(F367:F369)</f>
        <v>15</v>
      </c>
      <c r="G370" s="69">
        <f>E370/F370</f>
        <v>0</v>
      </c>
    </row>
    <row r="374" spans="1:7" s="19" customFormat="1" x14ac:dyDescent="0.25">
      <c r="A374" s="16"/>
      <c r="B374" s="17"/>
      <c r="C374" s="281"/>
      <c r="D374" s="287"/>
      <c r="E374" s="287"/>
      <c r="F374" s="287"/>
      <c r="G374" s="18"/>
    </row>
    <row r="375" spans="1:7" s="19" customFormat="1" ht="15.75" thickBot="1" x14ac:dyDescent="0.3">
      <c r="A375" s="16"/>
      <c r="B375" s="17"/>
      <c r="C375" s="20"/>
      <c r="D375" s="281"/>
      <c r="E375" s="282"/>
      <c r="F375" s="282"/>
      <c r="G375" s="18"/>
    </row>
    <row r="376" spans="1:7" s="19" customFormat="1" ht="15.75" hidden="1" customHeight="1" thickBot="1" x14ac:dyDescent="0.3">
      <c r="A376" s="16"/>
      <c r="B376" s="17"/>
      <c r="C376" s="201"/>
      <c r="D376" s="20"/>
      <c r="E376" s="283" t="s">
        <v>2</v>
      </c>
      <c r="F376" s="284"/>
      <c r="G376" s="202">
        <f>(F392)/(F1354)</f>
        <v>1.4702793530770846E-2</v>
      </c>
    </row>
    <row r="377" spans="1:7" s="204" customFormat="1" ht="35.1" customHeight="1" thickBot="1" x14ac:dyDescent="0.3">
      <c r="A377" s="285" t="s">
        <v>259</v>
      </c>
      <c r="B377" s="286"/>
      <c r="C377" s="187" t="s">
        <v>4</v>
      </c>
      <c r="D377" s="187" t="s">
        <v>13</v>
      </c>
      <c r="E377" s="188" t="s">
        <v>6</v>
      </c>
      <c r="F377" s="189" t="s">
        <v>7</v>
      </c>
      <c r="G377" s="190" t="s">
        <v>8</v>
      </c>
    </row>
    <row r="378" spans="1:7" x14ac:dyDescent="0.25">
      <c r="A378" s="57">
        <v>1</v>
      </c>
      <c r="B378" s="58" t="s">
        <v>260</v>
      </c>
      <c r="C378" s="184" t="s">
        <v>9</v>
      </c>
      <c r="D378" s="59"/>
      <c r="E378" s="184">
        <f>IF(C378="HIGH",IF(D378&gt;=4,D378,IF(D378&gt;=2,1,0)),IF(C378="MED",IF(D378&gt;=4,3,IF(D378&gt;=2,1,0)),IF(D378&gt;=4,1,0)))</f>
        <v>0</v>
      </c>
      <c r="F378" s="184">
        <v>5</v>
      </c>
      <c r="G378" s="57"/>
    </row>
    <row r="379" spans="1:7" x14ac:dyDescent="0.25">
      <c r="A379" s="57">
        <v>2</v>
      </c>
      <c r="B379" s="60" t="s">
        <v>261</v>
      </c>
      <c r="C379" s="57" t="s">
        <v>9</v>
      </c>
      <c r="D379" s="59"/>
      <c r="E379" s="57">
        <f t="shared" ref="E379:E391" si="10">IF(C379="HIGH",IF(D379&gt;=4,D379,IF(D379&gt;=2,1,0)),IF(C379="MED",IF(D379&gt;=4,3,IF(D379&gt;=2,1,0)),IF(D379&gt;=4,1,0)))</f>
        <v>0</v>
      </c>
      <c r="F379" s="57">
        <v>5</v>
      </c>
      <c r="G379" s="57"/>
    </row>
    <row r="380" spans="1:7" ht="30" x14ac:dyDescent="0.25">
      <c r="A380" s="57">
        <v>3</v>
      </c>
      <c r="B380" s="60" t="s">
        <v>262</v>
      </c>
      <c r="C380" s="57" t="s">
        <v>9</v>
      </c>
      <c r="D380" s="59"/>
      <c r="E380" s="57">
        <f t="shared" si="10"/>
        <v>0</v>
      </c>
      <c r="F380" s="57">
        <v>5</v>
      </c>
      <c r="G380" s="57"/>
    </row>
    <row r="381" spans="1:7" x14ac:dyDescent="0.25">
      <c r="A381" s="57">
        <v>4</v>
      </c>
      <c r="B381" s="60" t="s">
        <v>263</v>
      </c>
      <c r="C381" s="57" t="s">
        <v>9</v>
      </c>
      <c r="D381" s="59"/>
      <c r="E381" s="57">
        <f t="shared" si="10"/>
        <v>0</v>
      </c>
      <c r="F381" s="57">
        <v>5</v>
      </c>
      <c r="G381" s="57"/>
    </row>
    <row r="382" spans="1:7" x14ac:dyDescent="0.25">
      <c r="A382" s="57">
        <v>5</v>
      </c>
      <c r="B382" s="60" t="s">
        <v>264</v>
      </c>
      <c r="C382" s="57" t="s">
        <v>9</v>
      </c>
      <c r="D382" s="59"/>
      <c r="E382" s="57">
        <f t="shared" si="10"/>
        <v>0</v>
      </c>
      <c r="F382" s="57">
        <v>5</v>
      </c>
      <c r="G382" s="57"/>
    </row>
    <row r="383" spans="1:7" ht="30" x14ac:dyDescent="0.25">
      <c r="A383" s="57">
        <v>6</v>
      </c>
      <c r="B383" s="60" t="s">
        <v>265</v>
      </c>
      <c r="C383" s="57" t="s">
        <v>9</v>
      </c>
      <c r="D383" s="59"/>
      <c r="E383" s="57">
        <f t="shared" si="10"/>
        <v>0</v>
      </c>
      <c r="F383" s="57">
        <v>5</v>
      </c>
      <c r="G383" s="57"/>
    </row>
    <row r="384" spans="1:7" ht="30" x14ac:dyDescent="0.25">
      <c r="A384" s="57">
        <v>7</v>
      </c>
      <c r="B384" s="60" t="s">
        <v>266</v>
      </c>
      <c r="C384" s="57" t="s">
        <v>9</v>
      </c>
      <c r="D384" s="59"/>
      <c r="E384" s="57">
        <f t="shared" si="10"/>
        <v>0</v>
      </c>
      <c r="F384" s="57">
        <v>5</v>
      </c>
      <c r="G384" s="57"/>
    </row>
    <row r="385" spans="1:7" x14ac:dyDescent="0.25">
      <c r="A385" s="57">
        <v>8</v>
      </c>
      <c r="B385" s="60" t="s">
        <v>267</v>
      </c>
      <c r="C385" s="57" t="s">
        <v>9</v>
      </c>
      <c r="D385" s="59"/>
      <c r="E385" s="57">
        <f t="shared" si="10"/>
        <v>0</v>
      </c>
      <c r="F385" s="57">
        <v>5</v>
      </c>
      <c r="G385" s="57"/>
    </row>
    <row r="386" spans="1:7" ht="30" x14ac:dyDescent="0.25">
      <c r="A386" s="57">
        <v>9</v>
      </c>
      <c r="B386" s="60" t="s">
        <v>268</v>
      </c>
      <c r="C386" s="57" t="s">
        <v>9</v>
      </c>
      <c r="D386" s="59"/>
      <c r="E386" s="57">
        <f t="shared" si="10"/>
        <v>0</v>
      </c>
      <c r="F386" s="57">
        <v>5</v>
      </c>
      <c r="G386" s="57"/>
    </row>
    <row r="387" spans="1:7" x14ac:dyDescent="0.25">
      <c r="A387" s="57">
        <v>10</v>
      </c>
      <c r="B387" s="60" t="s">
        <v>269</v>
      </c>
      <c r="C387" s="57" t="s">
        <v>9</v>
      </c>
      <c r="D387" s="59"/>
      <c r="E387" s="57">
        <f t="shared" si="10"/>
        <v>0</v>
      </c>
      <c r="F387" s="57">
        <v>5</v>
      </c>
      <c r="G387" s="57"/>
    </row>
    <row r="388" spans="1:7" x14ac:dyDescent="0.25">
      <c r="A388" s="57">
        <v>11</v>
      </c>
      <c r="B388" s="60" t="s">
        <v>270</v>
      </c>
      <c r="C388" s="57" t="s">
        <v>9</v>
      </c>
      <c r="D388" s="59"/>
      <c r="E388" s="57">
        <f t="shared" si="10"/>
        <v>0</v>
      </c>
      <c r="F388" s="57">
        <v>5</v>
      </c>
      <c r="G388" s="57"/>
    </row>
    <row r="389" spans="1:7" ht="45" x14ac:dyDescent="0.25">
      <c r="A389" s="57">
        <v>12</v>
      </c>
      <c r="B389" s="60" t="s">
        <v>271</v>
      </c>
      <c r="C389" s="57" t="s">
        <v>9</v>
      </c>
      <c r="D389" s="59"/>
      <c r="E389" s="57">
        <f t="shared" si="10"/>
        <v>0</v>
      </c>
      <c r="F389" s="57">
        <v>5</v>
      </c>
      <c r="G389" s="57"/>
    </row>
    <row r="390" spans="1:7" ht="15.75" x14ac:dyDescent="0.25">
      <c r="A390" s="57">
        <v>13</v>
      </c>
      <c r="B390" s="62" t="s">
        <v>272</v>
      </c>
      <c r="C390" s="57" t="s">
        <v>9</v>
      </c>
      <c r="D390" s="59"/>
      <c r="E390" s="57">
        <f t="shared" si="10"/>
        <v>0</v>
      </c>
      <c r="F390" s="57">
        <v>5</v>
      </c>
      <c r="G390" s="57"/>
    </row>
    <row r="391" spans="1:7" ht="15.75" x14ac:dyDescent="0.25">
      <c r="A391" s="57">
        <v>14</v>
      </c>
      <c r="B391" s="62" t="s">
        <v>273</v>
      </c>
      <c r="C391" s="57" t="s">
        <v>9</v>
      </c>
      <c r="D391" s="59"/>
      <c r="E391" s="57">
        <f t="shared" si="10"/>
        <v>0</v>
      </c>
      <c r="F391" s="57">
        <v>5</v>
      </c>
      <c r="G391" s="57"/>
    </row>
    <row r="392" spans="1:7" ht="15.75" x14ac:dyDescent="0.25">
      <c r="A392" s="67"/>
      <c r="B392" s="52" t="s">
        <v>11</v>
      </c>
      <c r="C392" s="48"/>
      <c r="D392" s="48"/>
      <c r="E392" s="68">
        <f>SUM(E378:E391)</f>
        <v>0</v>
      </c>
      <c r="F392" s="68">
        <f>SUM(F378:F391)</f>
        <v>70</v>
      </c>
      <c r="G392" s="69">
        <f>E392/F392</f>
        <v>0</v>
      </c>
    </row>
    <row r="394" spans="1:7" x14ac:dyDescent="0.25">
      <c r="A394" s="34"/>
    </row>
    <row r="396" spans="1:7" s="19" customFormat="1" x14ac:dyDescent="0.25">
      <c r="A396" s="16"/>
      <c r="B396" s="17"/>
      <c r="C396" s="281"/>
      <c r="D396" s="287"/>
      <c r="E396" s="287"/>
      <c r="F396" s="287"/>
      <c r="G396" s="18"/>
    </row>
    <row r="397" spans="1:7" s="19" customFormat="1" ht="15.75" thickBot="1" x14ac:dyDescent="0.3">
      <c r="A397" s="16"/>
      <c r="B397" s="17"/>
      <c r="C397" s="20"/>
      <c r="D397" s="281"/>
      <c r="E397" s="282"/>
      <c r="F397" s="282"/>
      <c r="G397" s="18"/>
    </row>
    <row r="398" spans="1:7" s="19" customFormat="1" ht="15.75" hidden="1" customHeight="1" thickBot="1" x14ac:dyDescent="0.3">
      <c r="A398" s="16"/>
      <c r="B398" s="17"/>
      <c r="C398" s="201"/>
      <c r="D398" s="20"/>
      <c r="E398" s="283" t="s">
        <v>2</v>
      </c>
      <c r="F398" s="284"/>
      <c r="G398" s="202">
        <f>(F479)/(F1354)</f>
        <v>7.1413568578029829E-2</v>
      </c>
    </row>
    <row r="399" spans="1:7" s="204" customFormat="1" ht="35.1" customHeight="1" thickBot="1" x14ac:dyDescent="0.3">
      <c r="A399" s="285" t="s">
        <v>274</v>
      </c>
      <c r="B399" s="286"/>
      <c r="C399" s="187" t="s">
        <v>4</v>
      </c>
      <c r="D399" s="187" t="s">
        <v>13</v>
      </c>
      <c r="E399" s="188" t="s">
        <v>6</v>
      </c>
      <c r="F399" s="189" t="s">
        <v>7</v>
      </c>
      <c r="G399" s="190" t="s">
        <v>8</v>
      </c>
    </row>
    <row r="400" spans="1:7" ht="30" x14ac:dyDescent="0.25">
      <c r="A400" s="79">
        <v>1</v>
      </c>
      <c r="B400" s="58" t="s">
        <v>275</v>
      </c>
      <c r="C400" s="184" t="s">
        <v>9</v>
      </c>
      <c r="D400" s="59"/>
      <c r="E400" s="184">
        <f>IF(C400="HIGH",IF(D400&gt;=4,D400,IF(D400&gt;=2,1,0)),IF(C400="MED",IF(D400&gt;=4,3,IF(D400&gt;=2,1,0)),IF(D400&gt;=4,1,0)))</f>
        <v>0</v>
      </c>
      <c r="F400" s="184">
        <v>5</v>
      </c>
      <c r="G400" s="57"/>
    </row>
    <row r="401" spans="1:7" ht="15.75" x14ac:dyDescent="0.25">
      <c r="A401" s="79">
        <v>2</v>
      </c>
      <c r="B401" s="62" t="s">
        <v>276</v>
      </c>
      <c r="C401" s="64"/>
      <c r="D401" s="65"/>
      <c r="E401" s="64"/>
      <c r="F401" s="64"/>
      <c r="G401" s="64"/>
    </row>
    <row r="402" spans="1:7" ht="15.75" x14ac:dyDescent="0.25">
      <c r="A402" s="79">
        <v>3</v>
      </c>
      <c r="B402" s="62" t="s">
        <v>277</v>
      </c>
      <c r="C402" s="64"/>
      <c r="D402" s="65"/>
      <c r="E402" s="64"/>
      <c r="F402" s="64"/>
      <c r="G402" s="64"/>
    </row>
    <row r="403" spans="1:7" ht="15.75" x14ac:dyDescent="0.25">
      <c r="A403" s="79"/>
      <c r="B403" s="63" t="s">
        <v>278</v>
      </c>
      <c r="C403" s="57" t="s">
        <v>9</v>
      </c>
      <c r="D403" s="59"/>
      <c r="E403" s="57">
        <f t="shared" ref="E403:E466" si="11">IF(C403="HIGH",IF(D403&gt;=4,D403,IF(D403&gt;=2,1,0)),IF(C403="MED",IF(D403&gt;=4,3,IF(D403&gt;=2,1,0)),IF(D403&gt;=4,1,0)))</f>
        <v>0</v>
      </c>
      <c r="F403" s="57">
        <v>5</v>
      </c>
      <c r="G403" s="57"/>
    </row>
    <row r="404" spans="1:7" ht="15.75" x14ac:dyDescent="0.25">
      <c r="A404" s="79"/>
      <c r="B404" s="63" t="s">
        <v>279</v>
      </c>
      <c r="C404" s="57" t="s">
        <v>9</v>
      </c>
      <c r="D404" s="59"/>
      <c r="E404" s="57">
        <f t="shared" si="11"/>
        <v>0</v>
      </c>
      <c r="F404" s="57">
        <v>5</v>
      </c>
      <c r="G404" s="57"/>
    </row>
    <row r="405" spans="1:7" ht="15.75" x14ac:dyDescent="0.25">
      <c r="A405" s="79"/>
      <c r="B405" s="63" t="s">
        <v>280</v>
      </c>
      <c r="C405" s="57" t="s">
        <v>9</v>
      </c>
      <c r="D405" s="59"/>
      <c r="E405" s="57">
        <f t="shared" si="11"/>
        <v>0</v>
      </c>
      <c r="F405" s="57">
        <v>5</v>
      </c>
      <c r="G405" s="57"/>
    </row>
    <row r="406" spans="1:7" ht="15.75" x14ac:dyDescent="0.25">
      <c r="A406" s="79">
        <v>4</v>
      </c>
      <c r="B406" s="62" t="s">
        <v>281</v>
      </c>
      <c r="C406" s="64"/>
      <c r="D406" s="65"/>
      <c r="E406" s="64"/>
      <c r="F406" s="64"/>
      <c r="G406" s="64"/>
    </row>
    <row r="407" spans="1:7" ht="15.75" x14ac:dyDescent="0.25">
      <c r="A407" s="79"/>
      <c r="B407" s="63" t="s">
        <v>282</v>
      </c>
      <c r="C407" s="57" t="s">
        <v>9</v>
      </c>
      <c r="D407" s="59"/>
      <c r="E407" s="57">
        <f t="shared" si="11"/>
        <v>0</v>
      </c>
      <c r="F407" s="57">
        <v>5</v>
      </c>
      <c r="G407" s="57"/>
    </row>
    <row r="408" spans="1:7" ht="15.75" x14ac:dyDescent="0.25">
      <c r="A408" s="79"/>
      <c r="B408" s="63" t="s">
        <v>283</v>
      </c>
      <c r="C408" s="57" t="s">
        <v>9</v>
      </c>
      <c r="D408" s="59"/>
      <c r="E408" s="57">
        <f t="shared" si="11"/>
        <v>0</v>
      </c>
      <c r="F408" s="57">
        <v>5</v>
      </c>
      <c r="G408" s="57"/>
    </row>
    <row r="409" spans="1:7" ht="15.75" x14ac:dyDescent="0.25">
      <c r="A409" s="79"/>
      <c r="B409" s="63" t="s">
        <v>284</v>
      </c>
      <c r="C409" s="57" t="s">
        <v>9</v>
      </c>
      <c r="D409" s="59"/>
      <c r="E409" s="57">
        <f t="shared" si="11"/>
        <v>0</v>
      </c>
      <c r="F409" s="57">
        <v>5</v>
      </c>
      <c r="G409" s="57"/>
    </row>
    <row r="410" spans="1:7" ht="15.75" x14ac:dyDescent="0.25">
      <c r="A410" s="79"/>
      <c r="B410" s="63" t="s">
        <v>285</v>
      </c>
      <c r="C410" s="57" t="s">
        <v>9</v>
      </c>
      <c r="D410" s="59"/>
      <c r="E410" s="57">
        <f t="shared" si="11"/>
        <v>0</v>
      </c>
      <c r="F410" s="57">
        <v>5</v>
      </c>
      <c r="G410" s="57"/>
    </row>
    <row r="411" spans="1:7" ht="15.75" x14ac:dyDescent="0.25">
      <c r="A411" s="79"/>
      <c r="B411" s="63" t="s">
        <v>286</v>
      </c>
      <c r="C411" s="57" t="s">
        <v>9</v>
      </c>
      <c r="D411" s="59"/>
      <c r="E411" s="57">
        <f t="shared" si="11"/>
        <v>0</v>
      </c>
      <c r="F411" s="57">
        <v>5</v>
      </c>
      <c r="G411" s="57"/>
    </row>
    <row r="412" spans="1:7" ht="15.75" x14ac:dyDescent="0.25">
      <c r="A412" s="79"/>
      <c r="B412" s="63" t="s">
        <v>287</v>
      </c>
      <c r="C412" s="57" t="s">
        <v>9</v>
      </c>
      <c r="D412" s="59"/>
      <c r="E412" s="57">
        <f t="shared" si="11"/>
        <v>0</v>
      </c>
      <c r="F412" s="57">
        <v>5</v>
      </c>
      <c r="G412" s="57"/>
    </row>
    <row r="413" spans="1:7" ht="15.75" x14ac:dyDescent="0.25">
      <c r="A413" s="79"/>
      <c r="B413" s="63" t="s">
        <v>288</v>
      </c>
      <c r="C413" s="57" t="s">
        <v>9</v>
      </c>
      <c r="D413" s="59"/>
      <c r="E413" s="57">
        <f t="shared" si="11"/>
        <v>0</v>
      </c>
      <c r="F413" s="57">
        <v>5</v>
      </c>
      <c r="G413" s="57"/>
    </row>
    <row r="414" spans="1:7" ht="15.75" x14ac:dyDescent="0.25">
      <c r="A414" s="79"/>
      <c r="B414" s="63" t="s">
        <v>289</v>
      </c>
      <c r="C414" s="57" t="s">
        <v>9</v>
      </c>
      <c r="D414" s="59"/>
      <c r="E414" s="57">
        <f t="shared" si="11"/>
        <v>0</v>
      </c>
      <c r="F414" s="57">
        <v>5</v>
      </c>
      <c r="G414" s="57"/>
    </row>
    <row r="415" spans="1:7" ht="15.75" x14ac:dyDescent="0.25">
      <c r="A415" s="79"/>
      <c r="B415" s="63" t="s">
        <v>290</v>
      </c>
      <c r="C415" s="57" t="s">
        <v>9</v>
      </c>
      <c r="D415" s="59"/>
      <c r="E415" s="57">
        <f t="shared" si="11"/>
        <v>0</v>
      </c>
      <c r="F415" s="57">
        <v>5</v>
      </c>
      <c r="G415" s="57"/>
    </row>
    <row r="416" spans="1:7" ht="15.75" x14ac:dyDescent="0.25">
      <c r="A416" s="79"/>
      <c r="B416" s="63" t="s">
        <v>291</v>
      </c>
      <c r="C416" s="57" t="s">
        <v>9</v>
      </c>
      <c r="D416" s="59"/>
      <c r="E416" s="57">
        <f t="shared" si="11"/>
        <v>0</v>
      </c>
      <c r="F416" s="57">
        <v>5</v>
      </c>
      <c r="G416" s="57"/>
    </row>
    <row r="417" spans="1:7" ht="15.75" x14ac:dyDescent="0.25">
      <c r="A417" s="79"/>
      <c r="B417" s="63" t="s">
        <v>292</v>
      </c>
      <c r="C417" s="57" t="s">
        <v>9</v>
      </c>
      <c r="D417" s="59"/>
      <c r="E417" s="57">
        <f t="shared" si="11"/>
        <v>0</v>
      </c>
      <c r="F417" s="57">
        <v>5</v>
      </c>
      <c r="G417" s="57"/>
    </row>
    <row r="418" spans="1:7" ht="15.75" x14ac:dyDescent="0.25">
      <c r="A418" s="79"/>
      <c r="B418" s="63" t="s">
        <v>293</v>
      </c>
      <c r="C418" s="57" t="s">
        <v>9</v>
      </c>
      <c r="D418" s="59"/>
      <c r="E418" s="57">
        <f t="shared" si="11"/>
        <v>0</v>
      </c>
      <c r="F418" s="57">
        <v>5</v>
      </c>
      <c r="G418" s="57"/>
    </row>
    <row r="419" spans="1:7" ht="15.75" x14ac:dyDescent="0.25">
      <c r="A419" s="79"/>
      <c r="B419" s="63" t="s">
        <v>294</v>
      </c>
      <c r="C419" s="57" t="s">
        <v>9</v>
      </c>
      <c r="D419" s="59"/>
      <c r="E419" s="57">
        <f t="shared" si="11"/>
        <v>0</v>
      </c>
      <c r="F419" s="57">
        <v>5</v>
      </c>
      <c r="G419" s="57"/>
    </row>
    <row r="420" spans="1:7" ht="15.75" x14ac:dyDescent="0.25">
      <c r="A420" s="79"/>
      <c r="B420" s="63" t="s">
        <v>2430</v>
      </c>
      <c r="C420" s="57" t="s">
        <v>9</v>
      </c>
      <c r="D420" s="59"/>
      <c r="E420" s="57">
        <f t="shared" si="11"/>
        <v>0</v>
      </c>
      <c r="F420" s="57">
        <v>5</v>
      </c>
      <c r="G420" s="57"/>
    </row>
    <row r="421" spans="1:7" ht="15.75" x14ac:dyDescent="0.25">
      <c r="A421" s="79">
        <v>5</v>
      </c>
      <c r="B421" s="62" t="s">
        <v>295</v>
      </c>
      <c r="C421" s="64"/>
      <c r="D421" s="65"/>
      <c r="E421" s="64"/>
      <c r="F421" s="64"/>
      <c r="G421" s="64"/>
    </row>
    <row r="422" spans="1:7" ht="15.75" x14ac:dyDescent="0.25">
      <c r="A422" s="79"/>
      <c r="B422" s="62" t="s">
        <v>2431</v>
      </c>
      <c r="C422" s="64"/>
      <c r="D422" s="186"/>
      <c r="E422" s="64"/>
      <c r="F422" s="64"/>
      <c r="G422" s="64"/>
    </row>
    <row r="423" spans="1:7" ht="30.75" x14ac:dyDescent="0.25">
      <c r="A423" s="79"/>
      <c r="B423" s="63" t="s">
        <v>2432</v>
      </c>
      <c r="C423" s="57" t="s">
        <v>9</v>
      </c>
      <c r="D423" s="59"/>
      <c r="E423" s="57">
        <f t="shared" si="11"/>
        <v>0</v>
      </c>
      <c r="F423" s="57">
        <v>5</v>
      </c>
      <c r="G423" s="57"/>
    </row>
    <row r="424" spans="1:7" ht="15.75" x14ac:dyDescent="0.25">
      <c r="A424" s="79"/>
      <c r="B424" s="63" t="s">
        <v>2433</v>
      </c>
      <c r="C424" s="57" t="s">
        <v>9</v>
      </c>
      <c r="D424" s="59"/>
      <c r="E424" s="57">
        <f t="shared" si="11"/>
        <v>0</v>
      </c>
      <c r="F424" s="57">
        <v>5</v>
      </c>
      <c r="G424" s="57"/>
    </row>
    <row r="425" spans="1:7" ht="15.75" x14ac:dyDescent="0.25">
      <c r="A425" s="79"/>
      <c r="B425" s="63" t="s">
        <v>2434</v>
      </c>
      <c r="C425" s="57" t="s">
        <v>9</v>
      </c>
      <c r="D425" s="59"/>
      <c r="E425" s="57">
        <f t="shared" si="11"/>
        <v>0</v>
      </c>
      <c r="F425" s="57">
        <v>5</v>
      </c>
      <c r="G425" s="57"/>
    </row>
    <row r="426" spans="1:7" ht="15.75" x14ac:dyDescent="0.25">
      <c r="A426" s="79"/>
      <c r="B426" s="63" t="s">
        <v>2435</v>
      </c>
      <c r="C426" s="57" t="s">
        <v>9</v>
      </c>
      <c r="D426" s="59"/>
      <c r="E426" s="57">
        <f t="shared" si="11"/>
        <v>0</v>
      </c>
      <c r="F426" s="57">
        <v>5</v>
      </c>
      <c r="G426" s="57"/>
    </row>
    <row r="427" spans="1:7" ht="15.75" x14ac:dyDescent="0.25">
      <c r="A427" s="79"/>
      <c r="B427" s="63" t="s">
        <v>2436</v>
      </c>
      <c r="C427" s="57" t="s">
        <v>9</v>
      </c>
      <c r="D427" s="59"/>
      <c r="E427" s="57">
        <f t="shared" si="11"/>
        <v>0</v>
      </c>
      <c r="F427" s="57">
        <v>5</v>
      </c>
      <c r="G427" s="57"/>
    </row>
    <row r="428" spans="1:7" ht="15.75" x14ac:dyDescent="0.25">
      <c r="A428" s="79"/>
      <c r="B428" s="63" t="s">
        <v>2437</v>
      </c>
      <c r="C428" s="57" t="s">
        <v>9</v>
      </c>
      <c r="D428" s="59"/>
      <c r="E428" s="57">
        <f t="shared" si="11"/>
        <v>0</v>
      </c>
      <c r="F428" s="57">
        <v>5</v>
      </c>
      <c r="G428" s="57"/>
    </row>
    <row r="429" spans="1:7" ht="15.75" x14ac:dyDescent="0.25">
      <c r="A429" s="79"/>
      <c r="B429" s="63" t="s">
        <v>2438</v>
      </c>
      <c r="C429" s="57" t="s">
        <v>9</v>
      </c>
      <c r="D429" s="59"/>
      <c r="E429" s="57">
        <f t="shared" si="11"/>
        <v>0</v>
      </c>
      <c r="F429" s="57">
        <v>5</v>
      </c>
      <c r="G429" s="57"/>
    </row>
    <row r="430" spans="1:7" ht="15.75" x14ac:dyDescent="0.25">
      <c r="A430" s="79"/>
      <c r="B430" s="63" t="s">
        <v>2439</v>
      </c>
      <c r="C430" s="57" t="s">
        <v>9</v>
      </c>
      <c r="D430" s="59"/>
      <c r="E430" s="57">
        <f t="shared" si="11"/>
        <v>0</v>
      </c>
      <c r="F430" s="57">
        <v>5</v>
      </c>
      <c r="G430" s="57"/>
    </row>
    <row r="431" spans="1:7" ht="15.75" x14ac:dyDescent="0.25">
      <c r="A431" s="79"/>
      <c r="B431" s="63" t="s">
        <v>2440</v>
      </c>
      <c r="C431" s="57" t="s">
        <v>9</v>
      </c>
      <c r="D431" s="59"/>
      <c r="E431" s="57">
        <f t="shared" si="11"/>
        <v>0</v>
      </c>
      <c r="F431" s="57">
        <v>5</v>
      </c>
      <c r="G431" s="57"/>
    </row>
    <row r="432" spans="1:7" ht="15.75" x14ac:dyDescent="0.25">
      <c r="A432" s="79"/>
      <c r="B432" s="63" t="s">
        <v>2441</v>
      </c>
      <c r="C432" s="57"/>
      <c r="D432" s="59"/>
      <c r="E432" s="57"/>
      <c r="F432" s="57"/>
      <c r="G432" s="57"/>
    </row>
    <row r="433" spans="1:7" ht="15.75" x14ac:dyDescent="0.25">
      <c r="A433" s="79"/>
      <c r="B433" s="63" t="s">
        <v>2442</v>
      </c>
      <c r="C433" s="57" t="s">
        <v>9</v>
      </c>
      <c r="D433" s="59"/>
      <c r="E433" s="57">
        <f t="shared" si="11"/>
        <v>0</v>
      </c>
      <c r="F433" s="57">
        <v>5</v>
      </c>
      <c r="G433" s="57"/>
    </row>
    <row r="434" spans="1:7" ht="15.75" x14ac:dyDescent="0.25">
      <c r="A434" s="79"/>
      <c r="B434" s="86" t="s">
        <v>2443</v>
      </c>
      <c r="C434" s="57" t="s">
        <v>9</v>
      </c>
      <c r="D434" s="59"/>
      <c r="E434" s="57">
        <f t="shared" si="11"/>
        <v>0</v>
      </c>
      <c r="F434" s="57">
        <v>5</v>
      </c>
      <c r="G434" s="57"/>
    </row>
    <row r="435" spans="1:7" ht="45.75" customHeight="1" x14ac:dyDescent="0.25">
      <c r="A435" s="79">
        <v>6</v>
      </c>
      <c r="B435" s="62" t="s">
        <v>296</v>
      </c>
      <c r="C435" s="57" t="s">
        <v>9</v>
      </c>
      <c r="D435" s="59"/>
      <c r="E435" s="57">
        <f t="shared" si="11"/>
        <v>0</v>
      </c>
      <c r="F435" s="57">
        <v>5</v>
      </c>
      <c r="G435" s="57"/>
    </row>
    <row r="436" spans="1:7" ht="30.75" x14ac:dyDescent="0.25">
      <c r="A436" s="79">
        <v>7</v>
      </c>
      <c r="B436" s="62" t="s">
        <v>297</v>
      </c>
      <c r="C436" s="57" t="s">
        <v>9</v>
      </c>
      <c r="D436" s="59"/>
      <c r="E436" s="57">
        <f t="shared" si="11"/>
        <v>0</v>
      </c>
      <c r="F436" s="57">
        <v>5</v>
      </c>
      <c r="G436" s="57"/>
    </row>
    <row r="437" spans="1:7" ht="30.75" x14ac:dyDescent="0.25">
      <c r="A437" s="79">
        <v>8</v>
      </c>
      <c r="B437" s="62" t="s">
        <v>298</v>
      </c>
      <c r="C437" s="64"/>
      <c r="D437" s="65"/>
      <c r="E437" s="64"/>
      <c r="F437" s="64"/>
      <c r="G437" s="64"/>
    </row>
    <row r="438" spans="1:7" ht="15.75" x14ac:dyDescent="0.25">
      <c r="A438" s="79"/>
      <c r="B438" s="63" t="s">
        <v>299</v>
      </c>
      <c r="C438" s="57" t="s">
        <v>9</v>
      </c>
      <c r="D438" s="59"/>
      <c r="E438" s="57">
        <f t="shared" si="11"/>
        <v>0</v>
      </c>
      <c r="F438" s="57">
        <v>5</v>
      </c>
      <c r="G438" s="57"/>
    </row>
    <row r="439" spans="1:7" ht="15.75" x14ac:dyDescent="0.25">
      <c r="A439" s="79"/>
      <c r="B439" s="63" t="s">
        <v>300</v>
      </c>
      <c r="C439" s="57" t="s">
        <v>9</v>
      </c>
      <c r="D439" s="59"/>
      <c r="E439" s="57">
        <f t="shared" si="11"/>
        <v>0</v>
      </c>
      <c r="F439" s="57">
        <v>5</v>
      </c>
      <c r="G439" s="57"/>
    </row>
    <row r="440" spans="1:7" ht="15.75" x14ac:dyDescent="0.25">
      <c r="A440" s="79"/>
      <c r="B440" s="63" t="s">
        <v>2371</v>
      </c>
      <c r="C440" s="57" t="s">
        <v>9</v>
      </c>
      <c r="D440" s="59"/>
      <c r="E440" s="57">
        <f t="shared" si="11"/>
        <v>0</v>
      </c>
      <c r="F440" s="57">
        <v>5</v>
      </c>
      <c r="G440" s="57"/>
    </row>
    <row r="441" spans="1:7" ht="15.75" x14ac:dyDescent="0.25">
      <c r="A441" s="79"/>
      <c r="B441" s="63" t="s">
        <v>301</v>
      </c>
      <c r="C441" s="57" t="s">
        <v>9</v>
      </c>
      <c r="D441" s="59"/>
      <c r="E441" s="57">
        <f t="shared" si="11"/>
        <v>0</v>
      </c>
      <c r="F441" s="57">
        <v>5</v>
      </c>
      <c r="G441" s="57"/>
    </row>
    <row r="442" spans="1:7" ht="15.75" x14ac:dyDescent="0.25">
      <c r="A442" s="79"/>
      <c r="B442" s="63" t="s">
        <v>302</v>
      </c>
      <c r="C442" s="57" t="s">
        <v>9</v>
      </c>
      <c r="D442" s="59"/>
      <c r="E442" s="57">
        <f t="shared" si="11"/>
        <v>0</v>
      </c>
      <c r="F442" s="57">
        <v>5</v>
      </c>
      <c r="G442" s="57"/>
    </row>
    <row r="443" spans="1:7" ht="15.75" x14ac:dyDescent="0.25">
      <c r="A443" s="79"/>
      <c r="B443" s="63" t="s">
        <v>303</v>
      </c>
      <c r="C443" s="57" t="s">
        <v>9</v>
      </c>
      <c r="D443" s="59"/>
      <c r="E443" s="57">
        <f t="shared" si="11"/>
        <v>0</v>
      </c>
      <c r="F443" s="57">
        <v>5</v>
      </c>
      <c r="G443" s="57"/>
    </row>
    <row r="444" spans="1:7" ht="15.75" x14ac:dyDescent="0.25">
      <c r="A444" s="79"/>
      <c r="B444" s="63" t="s">
        <v>2372</v>
      </c>
      <c r="C444" s="57" t="s">
        <v>9</v>
      </c>
      <c r="D444" s="59"/>
      <c r="E444" s="57">
        <f t="shared" si="11"/>
        <v>0</v>
      </c>
      <c r="F444" s="57">
        <v>5</v>
      </c>
      <c r="G444" s="57"/>
    </row>
    <row r="445" spans="1:7" ht="15.75" x14ac:dyDescent="0.25">
      <c r="A445" s="79"/>
      <c r="B445" s="63" t="s">
        <v>304</v>
      </c>
      <c r="C445" s="57" t="s">
        <v>9</v>
      </c>
      <c r="D445" s="59"/>
      <c r="E445" s="57">
        <f t="shared" si="11"/>
        <v>0</v>
      </c>
      <c r="F445" s="57">
        <v>5</v>
      </c>
      <c r="G445" s="57"/>
    </row>
    <row r="446" spans="1:7" ht="15.75" x14ac:dyDescent="0.25">
      <c r="A446" s="79"/>
      <c r="B446" s="63" t="s">
        <v>305</v>
      </c>
      <c r="C446" s="57" t="s">
        <v>9</v>
      </c>
      <c r="D446" s="59"/>
      <c r="E446" s="57">
        <f t="shared" si="11"/>
        <v>0</v>
      </c>
      <c r="F446" s="57">
        <v>5</v>
      </c>
      <c r="G446" s="57"/>
    </row>
    <row r="447" spans="1:7" ht="15.75" x14ac:dyDescent="0.25">
      <c r="A447" s="79"/>
      <c r="B447" s="63" t="s">
        <v>306</v>
      </c>
      <c r="C447" s="57" t="s">
        <v>9</v>
      </c>
      <c r="D447" s="59"/>
      <c r="E447" s="57">
        <f t="shared" si="11"/>
        <v>0</v>
      </c>
      <c r="F447" s="57">
        <v>5</v>
      </c>
      <c r="G447" s="57"/>
    </row>
    <row r="448" spans="1:7" ht="15.75" x14ac:dyDescent="0.25">
      <c r="A448" s="79"/>
      <c r="B448" s="63" t="s">
        <v>307</v>
      </c>
      <c r="C448" s="57" t="s">
        <v>9</v>
      </c>
      <c r="D448" s="59"/>
      <c r="E448" s="57">
        <f t="shared" si="11"/>
        <v>0</v>
      </c>
      <c r="F448" s="57">
        <v>5</v>
      </c>
      <c r="G448" s="57"/>
    </row>
    <row r="449" spans="1:7" ht="15.75" x14ac:dyDescent="0.25">
      <c r="A449" s="79"/>
      <c r="B449" s="63" t="s">
        <v>2373</v>
      </c>
      <c r="C449" s="57" t="s">
        <v>9</v>
      </c>
      <c r="D449" s="59"/>
      <c r="E449" s="57">
        <f t="shared" si="11"/>
        <v>0</v>
      </c>
      <c r="F449" s="57">
        <v>5</v>
      </c>
      <c r="G449" s="57"/>
    </row>
    <row r="450" spans="1:7" ht="15.75" x14ac:dyDescent="0.25">
      <c r="A450" s="79">
        <v>9</v>
      </c>
      <c r="B450" s="62" t="s">
        <v>308</v>
      </c>
      <c r="C450" s="57" t="s">
        <v>9</v>
      </c>
      <c r="D450" s="59"/>
      <c r="E450" s="57">
        <f t="shared" si="11"/>
        <v>0</v>
      </c>
      <c r="F450" s="57">
        <v>5</v>
      </c>
      <c r="G450" s="57"/>
    </row>
    <row r="451" spans="1:7" ht="30.75" x14ac:dyDescent="0.25">
      <c r="A451" s="79">
        <v>10</v>
      </c>
      <c r="B451" s="62" t="s">
        <v>2374</v>
      </c>
      <c r="C451" s="57" t="s">
        <v>9</v>
      </c>
      <c r="D451" s="59"/>
      <c r="E451" s="57">
        <f t="shared" si="11"/>
        <v>0</v>
      </c>
      <c r="F451" s="57">
        <v>5</v>
      </c>
      <c r="G451" s="57"/>
    </row>
    <row r="452" spans="1:7" ht="30.75" x14ac:dyDescent="0.25">
      <c r="A452" s="79">
        <v>11</v>
      </c>
      <c r="B452" s="62" t="s">
        <v>309</v>
      </c>
      <c r="C452" s="57" t="s">
        <v>9</v>
      </c>
      <c r="D452" s="59"/>
      <c r="E452" s="57">
        <f t="shared" si="11"/>
        <v>0</v>
      </c>
      <c r="F452" s="57">
        <v>5</v>
      </c>
      <c r="G452" s="57"/>
    </row>
    <row r="453" spans="1:7" ht="30.75" x14ac:dyDescent="0.25">
      <c r="A453" s="79">
        <v>12</v>
      </c>
      <c r="B453" s="62" t="s">
        <v>310</v>
      </c>
      <c r="C453" s="64"/>
      <c r="D453" s="65"/>
      <c r="E453" s="64"/>
      <c r="F453" s="64"/>
      <c r="G453" s="64"/>
    </row>
    <row r="454" spans="1:7" ht="15.75" x14ac:dyDescent="0.25">
      <c r="A454" s="79"/>
      <c r="B454" s="63" t="s">
        <v>311</v>
      </c>
      <c r="C454" s="57" t="s">
        <v>9</v>
      </c>
      <c r="D454" s="59"/>
      <c r="E454" s="57">
        <f t="shared" si="11"/>
        <v>0</v>
      </c>
      <c r="F454" s="57">
        <v>5</v>
      </c>
      <c r="G454" s="57"/>
    </row>
    <row r="455" spans="1:7" ht="15.75" x14ac:dyDescent="0.25">
      <c r="A455" s="79"/>
      <c r="B455" s="63" t="s">
        <v>312</v>
      </c>
      <c r="C455" s="57" t="s">
        <v>9</v>
      </c>
      <c r="D455" s="59"/>
      <c r="E455" s="57">
        <f t="shared" si="11"/>
        <v>0</v>
      </c>
      <c r="F455" s="57">
        <v>5</v>
      </c>
      <c r="G455" s="57"/>
    </row>
    <row r="456" spans="1:7" ht="15.75" x14ac:dyDescent="0.25">
      <c r="A456" s="79"/>
      <c r="B456" s="63" t="s">
        <v>313</v>
      </c>
      <c r="C456" s="57" t="s">
        <v>9</v>
      </c>
      <c r="D456" s="59"/>
      <c r="E456" s="57">
        <f t="shared" si="11"/>
        <v>0</v>
      </c>
      <c r="F456" s="57">
        <v>5</v>
      </c>
      <c r="G456" s="57"/>
    </row>
    <row r="457" spans="1:7" ht="15.75" x14ac:dyDescent="0.25">
      <c r="A457" s="79"/>
      <c r="B457" s="63" t="s">
        <v>314</v>
      </c>
      <c r="C457" s="57" t="s">
        <v>9</v>
      </c>
      <c r="D457" s="59"/>
      <c r="E457" s="57">
        <f t="shared" si="11"/>
        <v>0</v>
      </c>
      <c r="F457" s="57">
        <v>5</v>
      </c>
      <c r="G457" s="57"/>
    </row>
    <row r="458" spans="1:7" ht="15.75" x14ac:dyDescent="0.25">
      <c r="A458" s="79"/>
      <c r="B458" s="63" t="s">
        <v>315</v>
      </c>
      <c r="C458" s="57" t="s">
        <v>9</v>
      </c>
      <c r="D458" s="59"/>
      <c r="E458" s="57">
        <f t="shared" si="11"/>
        <v>0</v>
      </c>
      <c r="F458" s="57">
        <v>5</v>
      </c>
      <c r="G458" s="57"/>
    </row>
    <row r="459" spans="1:7" ht="15.75" x14ac:dyDescent="0.25">
      <c r="A459" s="79"/>
      <c r="B459" s="63" t="s">
        <v>316</v>
      </c>
      <c r="C459" s="57" t="s">
        <v>9</v>
      </c>
      <c r="D459" s="59"/>
      <c r="E459" s="57">
        <f t="shared" si="11"/>
        <v>0</v>
      </c>
      <c r="F459" s="57">
        <v>5</v>
      </c>
      <c r="G459" s="57"/>
    </row>
    <row r="460" spans="1:7" ht="15.75" x14ac:dyDescent="0.25">
      <c r="A460" s="79"/>
      <c r="B460" s="63" t="s">
        <v>317</v>
      </c>
      <c r="C460" s="57" t="s">
        <v>9</v>
      </c>
      <c r="D460" s="59"/>
      <c r="E460" s="57">
        <f t="shared" si="11"/>
        <v>0</v>
      </c>
      <c r="F460" s="57">
        <v>5</v>
      </c>
      <c r="G460" s="57"/>
    </row>
    <row r="461" spans="1:7" ht="15.75" x14ac:dyDescent="0.25">
      <c r="A461" s="79"/>
      <c r="B461" s="63" t="s">
        <v>318</v>
      </c>
      <c r="C461" s="57" t="s">
        <v>9</v>
      </c>
      <c r="D461" s="59"/>
      <c r="E461" s="57">
        <f t="shared" si="11"/>
        <v>0</v>
      </c>
      <c r="F461" s="57">
        <v>5</v>
      </c>
      <c r="G461" s="57"/>
    </row>
    <row r="462" spans="1:7" ht="15.75" x14ac:dyDescent="0.25">
      <c r="A462" s="79"/>
      <c r="B462" s="63" t="s">
        <v>319</v>
      </c>
      <c r="C462" s="57" t="s">
        <v>9</v>
      </c>
      <c r="D462" s="59"/>
      <c r="E462" s="57">
        <f t="shared" si="11"/>
        <v>0</v>
      </c>
      <c r="F462" s="57">
        <v>5</v>
      </c>
      <c r="G462" s="57"/>
    </row>
    <row r="463" spans="1:7" ht="15.75" x14ac:dyDescent="0.25">
      <c r="A463" s="79"/>
      <c r="B463" s="63" t="s">
        <v>320</v>
      </c>
      <c r="C463" s="57" t="s">
        <v>9</v>
      </c>
      <c r="D463" s="59"/>
      <c r="E463" s="57">
        <f t="shared" si="11"/>
        <v>0</v>
      </c>
      <c r="F463" s="57">
        <v>5</v>
      </c>
      <c r="G463" s="57"/>
    </row>
    <row r="464" spans="1:7" ht="15.75" x14ac:dyDescent="0.25">
      <c r="A464" s="79"/>
      <c r="B464" s="77" t="s">
        <v>321</v>
      </c>
      <c r="C464" s="57" t="s">
        <v>9</v>
      </c>
      <c r="D464" s="59"/>
      <c r="E464" s="57">
        <f t="shared" si="11"/>
        <v>0</v>
      </c>
      <c r="F464" s="57">
        <v>5</v>
      </c>
      <c r="G464" s="57"/>
    </row>
    <row r="465" spans="1:7" ht="15.75" x14ac:dyDescent="0.25">
      <c r="A465" s="79"/>
      <c r="B465" s="77" t="s">
        <v>322</v>
      </c>
      <c r="C465" s="57" t="s">
        <v>9</v>
      </c>
      <c r="D465" s="59"/>
      <c r="E465" s="57">
        <f t="shared" si="11"/>
        <v>0</v>
      </c>
      <c r="F465" s="57">
        <v>5</v>
      </c>
      <c r="G465" s="57"/>
    </row>
    <row r="466" spans="1:7" ht="15.75" x14ac:dyDescent="0.25">
      <c r="A466" s="79"/>
      <c r="B466" s="63" t="s">
        <v>323</v>
      </c>
      <c r="C466" s="57" t="s">
        <v>9</v>
      </c>
      <c r="D466" s="59"/>
      <c r="E466" s="57">
        <f t="shared" si="11"/>
        <v>0</v>
      </c>
      <c r="F466" s="57">
        <v>5</v>
      </c>
      <c r="G466" s="57"/>
    </row>
    <row r="467" spans="1:7" x14ac:dyDescent="0.25">
      <c r="A467" s="79">
        <v>13</v>
      </c>
      <c r="B467" s="87" t="s">
        <v>324</v>
      </c>
      <c r="C467" s="64"/>
      <c r="D467" s="65"/>
      <c r="E467" s="64"/>
      <c r="F467" s="64"/>
      <c r="G467" s="64"/>
    </row>
    <row r="468" spans="1:7" ht="15.75" x14ac:dyDescent="0.25">
      <c r="A468" s="79"/>
      <c r="B468" s="88" t="s">
        <v>325</v>
      </c>
      <c r="C468" s="64"/>
      <c r="D468" s="65"/>
      <c r="E468" s="64"/>
      <c r="F468" s="64"/>
      <c r="G468" s="64"/>
    </row>
    <row r="469" spans="1:7" ht="30.75" x14ac:dyDescent="0.25">
      <c r="A469" s="79"/>
      <c r="B469" s="77" t="s">
        <v>326</v>
      </c>
      <c r="C469" s="57" t="s">
        <v>9</v>
      </c>
      <c r="D469" s="59"/>
      <c r="E469" s="57">
        <f t="shared" ref="E469:E478" si="12">IF(C469="HIGH",IF(D469&gt;=4,D469,IF(D469&gt;=2,1,0)),IF(C469="MED",IF(D469&gt;=4,3,IF(D469&gt;=2,1,0)),IF(D469&gt;=4,1,0)))</f>
        <v>0</v>
      </c>
      <c r="F469" s="57">
        <v>5</v>
      </c>
      <c r="G469" s="57"/>
    </row>
    <row r="470" spans="1:7" ht="15.75" x14ac:dyDescent="0.25">
      <c r="A470" s="79"/>
      <c r="B470" s="88" t="s">
        <v>327</v>
      </c>
      <c r="C470" s="64"/>
      <c r="D470" s="65"/>
      <c r="E470" s="64"/>
      <c r="F470" s="64"/>
      <c r="G470" s="64"/>
    </row>
    <row r="471" spans="1:7" ht="30.75" x14ac:dyDescent="0.25">
      <c r="A471" s="79"/>
      <c r="B471" s="77" t="s">
        <v>328</v>
      </c>
      <c r="C471" s="57" t="s">
        <v>9</v>
      </c>
      <c r="D471" s="59"/>
      <c r="E471" s="57">
        <f t="shared" si="12"/>
        <v>0</v>
      </c>
      <c r="F471" s="57">
        <v>5</v>
      </c>
      <c r="G471" s="57"/>
    </row>
    <row r="472" spans="1:7" ht="45.75" x14ac:dyDescent="0.25">
      <c r="A472" s="79"/>
      <c r="B472" s="77" t="s">
        <v>329</v>
      </c>
      <c r="C472" s="57" t="s">
        <v>9</v>
      </c>
      <c r="D472" s="59"/>
      <c r="E472" s="57">
        <f t="shared" si="12"/>
        <v>0</v>
      </c>
      <c r="F472" s="57">
        <v>5</v>
      </c>
      <c r="G472" s="57"/>
    </row>
    <row r="473" spans="1:7" ht="45.75" x14ac:dyDescent="0.25">
      <c r="A473" s="79"/>
      <c r="B473" s="77" t="s">
        <v>330</v>
      </c>
      <c r="C473" s="57" t="s">
        <v>9</v>
      </c>
      <c r="D473" s="59"/>
      <c r="E473" s="57">
        <f t="shared" si="12"/>
        <v>0</v>
      </c>
      <c r="F473" s="57">
        <v>5</v>
      </c>
      <c r="G473" s="57"/>
    </row>
    <row r="474" spans="1:7" ht="30.75" x14ac:dyDescent="0.25">
      <c r="A474" s="79"/>
      <c r="B474" s="77" t="s">
        <v>331</v>
      </c>
      <c r="C474" s="57" t="s">
        <v>9</v>
      </c>
      <c r="D474" s="59"/>
      <c r="E474" s="57">
        <f t="shared" si="12"/>
        <v>0</v>
      </c>
      <c r="F474" s="57">
        <v>5</v>
      </c>
      <c r="G474" s="57"/>
    </row>
    <row r="475" spans="1:7" ht="30" x14ac:dyDescent="0.25">
      <c r="A475" s="79">
        <v>14</v>
      </c>
      <c r="B475" s="58" t="s">
        <v>332</v>
      </c>
      <c r="C475" s="57" t="s">
        <v>9</v>
      </c>
      <c r="D475" s="59"/>
      <c r="E475" s="57">
        <f t="shared" si="12"/>
        <v>0</v>
      </c>
      <c r="F475" s="57">
        <v>5</v>
      </c>
      <c r="G475" s="57"/>
    </row>
    <row r="476" spans="1:7" ht="30" x14ac:dyDescent="0.25">
      <c r="A476" s="79">
        <v>15</v>
      </c>
      <c r="B476" s="58" t="s">
        <v>333</v>
      </c>
      <c r="C476" s="57" t="s">
        <v>9</v>
      </c>
      <c r="D476" s="59"/>
      <c r="E476" s="57">
        <f t="shared" si="12"/>
        <v>0</v>
      </c>
      <c r="F476" s="57">
        <v>5</v>
      </c>
      <c r="G476" s="57"/>
    </row>
    <row r="477" spans="1:7" x14ac:dyDescent="0.25">
      <c r="A477" s="79">
        <v>16</v>
      </c>
      <c r="B477" s="58" t="s">
        <v>334</v>
      </c>
      <c r="C477" s="57" t="s">
        <v>9</v>
      </c>
      <c r="D477" s="59"/>
      <c r="E477" s="57">
        <f t="shared" si="12"/>
        <v>0</v>
      </c>
      <c r="F477" s="57">
        <v>5</v>
      </c>
      <c r="G477" s="57"/>
    </row>
    <row r="478" spans="1:7" x14ac:dyDescent="0.25">
      <c r="A478" s="79">
        <v>17</v>
      </c>
      <c r="B478" s="58" t="s">
        <v>335</v>
      </c>
      <c r="C478" s="57" t="s">
        <v>9</v>
      </c>
      <c r="D478" s="59"/>
      <c r="E478" s="57">
        <f t="shared" si="12"/>
        <v>0</v>
      </c>
      <c r="F478" s="57">
        <v>5</v>
      </c>
      <c r="G478" s="57"/>
    </row>
    <row r="479" spans="1:7" ht="15.75" x14ac:dyDescent="0.25">
      <c r="A479" s="67"/>
      <c r="B479" s="52" t="s">
        <v>11</v>
      </c>
      <c r="C479" s="48"/>
      <c r="D479" s="48"/>
      <c r="E479" s="68">
        <f>SUM(E400:E478)</f>
        <v>0</v>
      </c>
      <c r="F479" s="68">
        <f>SUM(F400:F478)</f>
        <v>340</v>
      </c>
      <c r="G479" s="69">
        <f>E479/F479</f>
        <v>0</v>
      </c>
    </row>
    <row r="483" spans="1:7" s="19" customFormat="1" x14ac:dyDescent="0.25">
      <c r="A483" s="16"/>
      <c r="B483" s="17"/>
      <c r="C483" s="281"/>
      <c r="D483" s="287"/>
      <c r="E483" s="287"/>
      <c r="F483" s="287"/>
      <c r="G483" s="18"/>
    </row>
    <row r="484" spans="1:7" s="19" customFormat="1" ht="15.75" thickBot="1" x14ac:dyDescent="0.3">
      <c r="A484" s="16"/>
      <c r="B484" s="17"/>
      <c r="C484" s="20"/>
      <c r="D484" s="281"/>
      <c r="E484" s="282"/>
      <c r="F484" s="282"/>
      <c r="G484" s="18"/>
    </row>
    <row r="485" spans="1:7" s="19" customFormat="1" ht="15.75" hidden="1" customHeight="1" thickBot="1" x14ac:dyDescent="0.3">
      <c r="A485" s="16"/>
      <c r="B485" s="17"/>
      <c r="C485" s="201"/>
      <c r="D485" s="20"/>
      <c r="E485" s="283" t="s">
        <v>2</v>
      </c>
      <c r="F485" s="284"/>
      <c r="G485" s="202">
        <f>(F503)/(F1354)</f>
        <v>1.5752993068683049E-2</v>
      </c>
    </row>
    <row r="486" spans="1:7" s="204" customFormat="1" ht="35.1" customHeight="1" thickBot="1" x14ac:dyDescent="0.3">
      <c r="A486" s="285" t="s">
        <v>336</v>
      </c>
      <c r="B486" s="286"/>
      <c r="C486" s="187" t="s">
        <v>4</v>
      </c>
      <c r="D486" s="187" t="s">
        <v>13</v>
      </c>
      <c r="E486" s="188" t="s">
        <v>6</v>
      </c>
      <c r="F486" s="189" t="s">
        <v>7</v>
      </c>
      <c r="G486" s="190" t="s">
        <v>8</v>
      </c>
    </row>
    <row r="487" spans="1:7" x14ac:dyDescent="0.25">
      <c r="A487" s="57">
        <v>1</v>
      </c>
      <c r="B487" s="58" t="s">
        <v>337</v>
      </c>
      <c r="C487" s="184" t="s">
        <v>9</v>
      </c>
      <c r="D487" s="59"/>
      <c r="E487" s="184">
        <f>IF(C487="HIGH",IF(D487&gt;=4,D487,IF(D487&gt;=2,1,0)),IF(C487="MED",IF(D487&gt;=4,3,IF(D487&gt;=2,1,0)),IF(D487&gt;=4,1,0)))</f>
        <v>0</v>
      </c>
      <c r="F487" s="184">
        <v>5</v>
      </c>
      <c r="G487" s="57"/>
    </row>
    <row r="488" spans="1:7" x14ac:dyDescent="0.25">
      <c r="A488" s="57">
        <v>2</v>
      </c>
      <c r="B488" s="60" t="s">
        <v>338</v>
      </c>
      <c r="C488" s="57" t="s">
        <v>9</v>
      </c>
      <c r="D488" s="59"/>
      <c r="E488" s="57">
        <f t="shared" ref="E488:E502" si="13">IF(C488="HIGH",IF(D488&gt;=4,D488,IF(D488&gt;=2,1,0)),IF(C488="MED",IF(D488&gt;=4,3,IF(D488&gt;=2,1,0)),IF(D488&gt;=4,1,0)))</f>
        <v>0</v>
      </c>
      <c r="F488" s="57">
        <v>5</v>
      </c>
      <c r="G488" s="57"/>
    </row>
    <row r="489" spans="1:7" ht="30.75" x14ac:dyDescent="0.25">
      <c r="A489" s="57">
        <v>3</v>
      </c>
      <c r="B489" s="62" t="s">
        <v>339</v>
      </c>
      <c r="C489" s="57" t="s">
        <v>9</v>
      </c>
      <c r="D489" s="59"/>
      <c r="E489" s="57">
        <f t="shared" si="13"/>
        <v>0</v>
      </c>
      <c r="F489" s="57">
        <v>5</v>
      </c>
      <c r="G489" s="57"/>
    </row>
    <row r="490" spans="1:7" ht="15.75" x14ac:dyDescent="0.25">
      <c r="A490" s="57">
        <v>4</v>
      </c>
      <c r="B490" s="62" t="s">
        <v>340</v>
      </c>
      <c r="C490" s="57" t="s">
        <v>9</v>
      </c>
      <c r="D490" s="59"/>
      <c r="E490" s="57">
        <f t="shared" si="13"/>
        <v>0</v>
      </c>
      <c r="F490" s="57">
        <v>5</v>
      </c>
      <c r="G490" s="57"/>
    </row>
    <row r="491" spans="1:7" ht="15.75" x14ac:dyDescent="0.25">
      <c r="A491" s="57">
        <v>5</v>
      </c>
      <c r="B491" s="62" t="s">
        <v>341</v>
      </c>
      <c r="C491" s="64"/>
      <c r="D491" s="65"/>
      <c r="E491" s="64"/>
      <c r="F491" s="64"/>
      <c r="G491" s="64"/>
    </row>
    <row r="492" spans="1:7" ht="15.75" x14ac:dyDescent="0.25">
      <c r="A492" s="57"/>
      <c r="B492" s="63" t="s">
        <v>342</v>
      </c>
      <c r="C492" s="57" t="s">
        <v>9</v>
      </c>
      <c r="D492" s="59"/>
      <c r="E492" s="57">
        <f t="shared" si="13"/>
        <v>0</v>
      </c>
      <c r="F492" s="57">
        <v>5</v>
      </c>
      <c r="G492" s="57"/>
    </row>
    <row r="493" spans="1:7" ht="15.75" x14ac:dyDescent="0.25">
      <c r="A493" s="57"/>
      <c r="B493" s="63" t="s">
        <v>343</v>
      </c>
      <c r="C493" s="57" t="s">
        <v>9</v>
      </c>
      <c r="D493" s="59"/>
      <c r="E493" s="57">
        <f t="shared" si="13"/>
        <v>0</v>
      </c>
      <c r="F493" s="57">
        <v>5</v>
      </c>
      <c r="G493" s="57"/>
    </row>
    <row r="494" spans="1:7" ht="15.75" x14ac:dyDescent="0.25">
      <c r="A494" s="57"/>
      <c r="B494" s="63" t="s">
        <v>344</v>
      </c>
      <c r="C494" s="57" t="s">
        <v>9</v>
      </c>
      <c r="D494" s="59"/>
      <c r="E494" s="57">
        <f t="shared" si="13"/>
        <v>0</v>
      </c>
      <c r="F494" s="57">
        <v>5</v>
      </c>
      <c r="G494" s="57"/>
    </row>
    <row r="495" spans="1:7" ht="15.75" x14ac:dyDescent="0.25">
      <c r="A495" s="57"/>
      <c r="B495" s="63" t="s">
        <v>345</v>
      </c>
      <c r="C495" s="57" t="s">
        <v>9</v>
      </c>
      <c r="D495" s="59"/>
      <c r="E495" s="57">
        <f t="shared" si="13"/>
        <v>0</v>
      </c>
      <c r="F495" s="57">
        <v>5</v>
      </c>
      <c r="G495" s="57"/>
    </row>
    <row r="496" spans="1:7" ht="15.75" x14ac:dyDescent="0.25">
      <c r="A496" s="57"/>
      <c r="B496" s="63" t="s">
        <v>346</v>
      </c>
      <c r="C496" s="57" t="s">
        <v>9</v>
      </c>
      <c r="D496" s="59"/>
      <c r="E496" s="57">
        <f t="shared" si="13"/>
        <v>0</v>
      </c>
      <c r="F496" s="57">
        <v>5</v>
      </c>
      <c r="G496" s="57"/>
    </row>
    <row r="497" spans="1:7" ht="15.75" x14ac:dyDescent="0.25">
      <c r="A497" s="57"/>
      <c r="B497" s="63" t="s">
        <v>347</v>
      </c>
      <c r="C497" s="57" t="s">
        <v>9</v>
      </c>
      <c r="D497" s="59"/>
      <c r="E497" s="57">
        <f t="shared" si="13"/>
        <v>0</v>
      </c>
      <c r="F497" s="57">
        <v>5</v>
      </c>
      <c r="G497" s="57"/>
    </row>
    <row r="498" spans="1:7" ht="15.75" x14ac:dyDescent="0.25">
      <c r="A498" s="57"/>
      <c r="B498" s="63" t="s">
        <v>348</v>
      </c>
      <c r="C498" s="57" t="s">
        <v>9</v>
      </c>
      <c r="D498" s="59"/>
      <c r="E498" s="57">
        <f t="shared" si="13"/>
        <v>0</v>
      </c>
      <c r="F498" s="57">
        <v>5</v>
      </c>
      <c r="G498" s="57"/>
    </row>
    <row r="499" spans="1:7" ht="15.75" x14ac:dyDescent="0.25">
      <c r="A499" s="57"/>
      <c r="B499" s="63" t="s">
        <v>349</v>
      </c>
      <c r="C499" s="57" t="s">
        <v>9</v>
      </c>
      <c r="D499" s="59"/>
      <c r="E499" s="57">
        <f t="shared" si="13"/>
        <v>0</v>
      </c>
      <c r="F499" s="57">
        <v>5</v>
      </c>
      <c r="G499" s="57"/>
    </row>
    <row r="500" spans="1:7" ht="15.75" x14ac:dyDescent="0.25">
      <c r="A500" s="57"/>
      <c r="B500" s="63" t="s">
        <v>350</v>
      </c>
      <c r="C500" s="57" t="s">
        <v>9</v>
      </c>
      <c r="D500" s="59"/>
      <c r="E500" s="57">
        <f t="shared" si="13"/>
        <v>0</v>
      </c>
      <c r="F500" s="57">
        <v>5</v>
      </c>
      <c r="G500" s="57"/>
    </row>
    <row r="501" spans="1:7" ht="15.75" x14ac:dyDescent="0.25">
      <c r="A501" s="57"/>
      <c r="B501" s="77" t="s">
        <v>351</v>
      </c>
      <c r="C501" s="57" t="s">
        <v>9</v>
      </c>
      <c r="D501" s="59"/>
      <c r="E501" s="57">
        <f t="shared" si="13"/>
        <v>0</v>
      </c>
      <c r="F501" s="57">
        <v>5</v>
      </c>
      <c r="G501" s="57"/>
    </row>
    <row r="502" spans="1:7" ht="15.75" x14ac:dyDescent="0.25">
      <c r="A502" s="57"/>
      <c r="B502" s="77" t="s">
        <v>352</v>
      </c>
      <c r="C502" s="57" t="s">
        <v>9</v>
      </c>
      <c r="D502" s="59"/>
      <c r="E502" s="57">
        <f t="shared" si="13"/>
        <v>0</v>
      </c>
      <c r="F502" s="57">
        <v>5</v>
      </c>
      <c r="G502" s="57"/>
    </row>
    <row r="503" spans="1:7" ht="15.75" x14ac:dyDescent="0.25">
      <c r="A503" s="67"/>
      <c r="B503" s="52" t="s">
        <v>11</v>
      </c>
      <c r="C503" s="48"/>
      <c r="D503" s="48"/>
      <c r="E503" s="68">
        <f>SUM(E487:E502)</f>
        <v>0</v>
      </c>
      <c r="F503" s="68">
        <f>SUM(F487:F502)</f>
        <v>75</v>
      </c>
      <c r="G503" s="69">
        <f>E503/F503</f>
        <v>0</v>
      </c>
    </row>
    <row r="507" spans="1:7" s="19" customFormat="1" x14ac:dyDescent="0.25">
      <c r="A507" s="16"/>
      <c r="B507" s="17"/>
      <c r="C507" s="281"/>
      <c r="D507" s="287"/>
      <c r="E507" s="287"/>
      <c r="F507" s="287"/>
      <c r="G507" s="18"/>
    </row>
    <row r="508" spans="1:7" s="19" customFormat="1" ht="15.75" thickBot="1" x14ac:dyDescent="0.3">
      <c r="A508" s="16"/>
      <c r="B508" s="17"/>
      <c r="C508" s="20"/>
      <c r="D508" s="281"/>
      <c r="E508" s="282"/>
      <c r="F508" s="282"/>
      <c r="G508" s="18"/>
    </row>
    <row r="509" spans="1:7" s="19" customFormat="1" ht="15.75" hidden="1" customHeight="1" thickBot="1" x14ac:dyDescent="0.3">
      <c r="A509" s="16"/>
      <c r="B509" s="17"/>
      <c r="C509" s="201"/>
      <c r="D509" s="20"/>
      <c r="E509" s="283" t="s">
        <v>2</v>
      </c>
      <c r="F509" s="284"/>
      <c r="G509" s="202">
        <f>(F544)/(F1354)</f>
        <v>3.25561856752783E-2</v>
      </c>
    </row>
    <row r="510" spans="1:7" s="204" customFormat="1" ht="35.1" customHeight="1" thickBot="1" x14ac:dyDescent="0.3">
      <c r="A510" s="285" t="s">
        <v>353</v>
      </c>
      <c r="B510" s="286"/>
      <c r="C510" s="187" t="s">
        <v>4</v>
      </c>
      <c r="D510" s="187" t="s">
        <v>13</v>
      </c>
      <c r="E510" s="188" t="s">
        <v>6</v>
      </c>
      <c r="F510" s="189" t="s">
        <v>7</v>
      </c>
      <c r="G510" s="190" t="s">
        <v>8</v>
      </c>
    </row>
    <row r="511" spans="1:7" x14ac:dyDescent="0.25">
      <c r="A511" s="57">
        <v>1</v>
      </c>
      <c r="B511" s="58" t="s">
        <v>354</v>
      </c>
      <c r="C511" s="184" t="s">
        <v>9</v>
      </c>
      <c r="D511" s="59"/>
      <c r="E511" s="184">
        <f>IF(C511="HIGH",IF(D511&gt;=4,D511,IF(D511&gt;=2,1,0)),IF(C511="MED",IF(D511&gt;=4,3,IF(D511&gt;=2,1,0)),IF(D511&gt;=4,1,0)))</f>
        <v>0</v>
      </c>
      <c r="F511" s="184">
        <v>5</v>
      </c>
      <c r="G511" s="57"/>
    </row>
    <row r="512" spans="1:7" ht="30" x14ac:dyDescent="0.25">
      <c r="A512" s="57">
        <v>2</v>
      </c>
      <c r="B512" s="60" t="s">
        <v>355</v>
      </c>
      <c r="C512" s="57" t="s">
        <v>9</v>
      </c>
      <c r="D512" s="59"/>
      <c r="E512" s="57">
        <f t="shared" ref="E512:E543" si="14">IF(C512="HIGH",IF(D512&gt;=4,D512,IF(D512&gt;=2,1,0)),IF(C512="MED",IF(D512&gt;=4,3,IF(D512&gt;=2,1,0)),IF(D512&gt;=4,1,0)))</f>
        <v>0</v>
      </c>
      <c r="F512" s="57">
        <v>5</v>
      </c>
      <c r="G512" s="57"/>
    </row>
    <row r="513" spans="1:7" ht="30.75" x14ac:dyDescent="0.25">
      <c r="A513" s="57">
        <v>3</v>
      </c>
      <c r="B513" s="62" t="s">
        <v>356</v>
      </c>
      <c r="C513" s="57" t="s">
        <v>9</v>
      </c>
      <c r="D513" s="59"/>
      <c r="E513" s="57">
        <f t="shared" si="14"/>
        <v>0</v>
      </c>
      <c r="F513" s="57">
        <v>5</v>
      </c>
      <c r="G513" s="57"/>
    </row>
    <row r="514" spans="1:7" ht="30.75" x14ac:dyDescent="0.25">
      <c r="A514" s="57">
        <v>4</v>
      </c>
      <c r="B514" s="62" t="s">
        <v>357</v>
      </c>
      <c r="C514" s="57" t="s">
        <v>9</v>
      </c>
      <c r="D514" s="59"/>
      <c r="E514" s="57">
        <f t="shared" si="14"/>
        <v>0</v>
      </c>
      <c r="F514" s="57">
        <v>5</v>
      </c>
      <c r="G514" s="57"/>
    </row>
    <row r="515" spans="1:7" ht="30.75" x14ac:dyDescent="0.25">
      <c r="A515" s="57">
        <v>5</v>
      </c>
      <c r="B515" s="62" t="s">
        <v>358</v>
      </c>
      <c r="C515" s="57" t="s">
        <v>9</v>
      </c>
      <c r="D515" s="59"/>
      <c r="E515" s="57">
        <f t="shared" si="14"/>
        <v>0</v>
      </c>
      <c r="F515" s="57">
        <v>5</v>
      </c>
      <c r="G515" s="57"/>
    </row>
    <row r="516" spans="1:7" ht="15.75" x14ac:dyDescent="0.25">
      <c r="A516" s="57">
        <v>6</v>
      </c>
      <c r="B516" s="61" t="s">
        <v>359</v>
      </c>
      <c r="C516" s="57" t="s">
        <v>9</v>
      </c>
      <c r="D516" s="59"/>
      <c r="E516" s="57">
        <f t="shared" si="14"/>
        <v>0</v>
      </c>
      <c r="F516" s="57">
        <v>5</v>
      </c>
      <c r="G516" s="57"/>
    </row>
    <row r="517" spans="1:7" ht="15.75" x14ac:dyDescent="0.25">
      <c r="A517" s="57">
        <v>7</v>
      </c>
      <c r="B517" s="61" t="s">
        <v>360</v>
      </c>
      <c r="C517" s="64"/>
      <c r="D517" s="65"/>
      <c r="E517" s="64"/>
      <c r="F517" s="64"/>
      <c r="G517" s="64"/>
    </row>
    <row r="518" spans="1:7" ht="15.75" x14ac:dyDescent="0.25">
      <c r="A518" s="57"/>
      <c r="B518" s="63" t="s">
        <v>111</v>
      </c>
      <c r="C518" s="57" t="s">
        <v>9</v>
      </c>
      <c r="D518" s="59"/>
      <c r="E518" s="57">
        <f t="shared" si="14"/>
        <v>0</v>
      </c>
      <c r="F518" s="57">
        <v>5</v>
      </c>
      <c r="G518" s="57"/>
    </row>
    <row r="519" spans="1:7" ht="15.75" x14ac:dyDescent="0.25">
      <c r="A519" s="57"/>
      <c r="B519" s="63" t="s">
        <v>112</v>
      </c>
      <c r="C519" s="57" t="s">
        <v>9</v>
      </c>
      <c r="D519" s="59"/>
      <c r="E519" s="57">
        <f t="shared" si="14"/>
        <v>0</v>
      </c>
      <c r="F519" s="57">
        <v>5</v>
      </c>
      <c r="G519" s="57"/>
    </row>
    <row r="520" spans="1:7" ht="15.75" x14ac:dyDescent="0.25">
      <c r="A520" s="57"/>
      <c r="B520" s="63" t="s">
        <v>361</v>
      </c>
      <c r="C520" s="57" t="s">
        <v>9</v>
      </c>
      <c r="D520" s="59"/>
      <c r="E520" s="57">
        <f t="shared" si="14"/>
        <v>0</v>
      </c>
      <c r="F520" s="57">
        <v>5</v>
      </c>
      <c r="G520" s="57"/>
    </row>
    <row r="521" spans="1:7" ht="15.75" x14ac:dyDescent="0.25">
      <c r="A521" s="57"/>
      <c r="B521" s="63" t="s">
        <v>362</v>
      </c>
      <c r="C521" s="57" t="s">
        <v>9</v>
      </c>
      <c r="D521" s="59"/>
      <c r="E521" s="57">
        <f t="shared" si="14"/>
        <v>0</v>
      </c>
      <c r="F521" s="57">
        <v>5</v>
      </c>
      <c r="G521" s="57"/>
    </row>
    <row r="522" spans="1:7" ht="15.75" x14ac:dyDescent="0.25">
      <c r="A522" s="57"/>
      <c r="B522" s="63" t="s">
        <v>363</v>
      </c>
      <c r="C522" s="57" t="s">
        <v>9</v>
      </c>
      <c r="D522" s="59"/>
      <c r="E522" s="57">
        <f t="shared" si="14"/>
        <v>0</v>
      </c>
      <c r="F522" s="57">
        <v>5</v>
      </c>
      <c r="G522" s="57"/>
    </row>
    <row r="523" spans="1:7" ht="15.75" x14ac:dyDescent="0.25">
      <c r="A523" s="57"/>
      <c r="B523" s="63" t="s">
        <v>364</v>
      </c>
      <c r="C523" s="57" t="s">
        <v>9</v>
      </c>
      <c r="D523" s="59"/>
      <c r="E523" s="57">
        <f t="shared" si="14"/>
        <v>0</v>
      </c>
      <c r="F523" s="57">
        <v>5</v>
      </c>
      <c r="G523" s="57"/>
    </row>
    <row r="524" spans="1:7" ht="15.75" x14ac:dyDescent="0.25">
      <c r="A524" s="57"/>
      <c r="B524" s="63" t="s">
        <v>365</v>
      </c>
      <c r="C524" s="57" t="s">
        <v>9</v>
      </c>
      <c r="D524" s="59"/>
      <c r="E524" s="57">
        <f t="shared" si="14"/>
        <v>0</v>
      </c>
      <c r="F524" s="57">
        <v>5</v>
      </c>
      <c r="G524" s="57"/>
    </row>
    <row r="525" spans="1:7" ht="30.75" x14ac:dyDescent="0.25">
      <c r="A525" s="57">
        <v>8</v>
      </c>
      <c r="B525" s="61" t="s">
        <v>366</v>
      </c>
      <c r="C525" s="64"/>
      <c r="D525" s="65"/>
      <c r="E525" s="64"/>
      <c r="F525" s="64"/>
      <c r="G525" s="64"/>
    </row>
    <row r="526" spans="1:7" ht="15.75" x14ac:dyDescent="0.25">
      <c r="A526" s="57"/>
      <c r="B526" s="63" t="s">
        <v>367</v>
      </c>
      <c r="C526" s="57" t="s">
        <v>9</v>
      </c>
      <c r="D526" s="59"/>
      <c r="E526" s="57">
        <f t="shared" si="14"/>
        <v>0</v>
      </c>
      <c r="F526" s="57">
        <v>5</v>
      </c>
      <c r="G526" s="57"/>
    </row>
    <row r="527" spans="1:7" ht="15.75" x14ac:dyDescent="0.25">
      <c r="A527" s="57"/>
      <c r="B527" s="63" t="s">
        <v>368</v>
      </c>
      <c r="C527" s="57" t="s">
        <v>9</v>
      </c>
      <c r="D527" s="59"/>
      <c r="E527" s="57">
        <f t="shared" si="14"/>
        <v>0</v>
      </c>
      <c r="F527" s="57">
        <v>5</v>
      </c>
      <c r="G527" s="57"/>
    </row>
    <row r="528" spans="1:7" ht="15.75" x14ac:dyDescent="0.25">
      <c r="A528" s="57"/>
      <c r="B528" s="63" t="s">
        <v>361</v>
      </c>
      <c r="C528" s="57" t="s">
        <v>9</v>
      </c>
      <c r="D528" s="59"/>
      <c r="E528" s="57">
        <f t="shared" si="14"/>
        <v>0</v>
      </c>
      <c r="F528" s="57">
        <v>5</v>
      </c>
      <c r="G528" s="57"/>
    </row>
    <row r="529" spans="1:7" ht="15.75" x14ac:dyDescent="0.25">
      <c r="A529" s="57">
        <v>9</v>
      </c>
      <c r="B529" s="62" t="s">
        <v>369</v>
      </c>
      <c r="C529" s="57" t="s">
        <v>9</v>
      </c>
      <c r="D529" s="59"/>
      <c r="E529" s="57">
        <f t="shared" si="14"/>
        <v>0</v>
      </c>
      <c r="F529" s="57">
        <v>5</v>
      </c>
      <c r="G529" s="57"/>
    </row>
    <row r="530" spans="1:7" ht="15.75" x14ac:dyDescent="0.25">
      <c r="A530" s="57">
        <v>10</v>
      </c>
      <c r="B530" s="62" t="s">
        <v>370</v>
      </c>
      <c r="C530" s="57" t="s">
        <v>9</v>
      </c>
      <c r="D530" s="59"/>
      <c r="E530" s="57">
        <f t="shared" si="14"/>
        <v>0</v>
      </c>
      <c r="F530" s="57">
        <v>5</v>
      </c>
      <c r="G530" s="57"/>
    </row>
    <row r="531" spans="1:7" ht="15.75" x14ac:dyDescent="0.25">
      <c r="A531" s="57">
        <v>11</v>
      </c>
      <c r="B531" s="61" t="s">
        <v>371</v>
      </c>
      <c r="C531" s="57" t="s">
        <v>9</v>
      </c>
      <c r="D531" s="59"/>
      <c r="E531" s="57">
        <f t="shared" si="14"/>
        <v>0</v>
      </c>
      <c r="F531" s="57">
        <v>5</v>
      </c>
      <c r="G531" s="57"/>
    </row>
    <row r="532" spans="1:7" ht="30.75" x14ac:dyDescent="0.25">
      <c r="A532" s="57">
        <v>12</v>
      </c>
      <c r="B532" s="61" t="s">
        <v>372</v>
      </c>
      <c r="C532" s="57" t="s">
        <v>9</v>
      </c>
      <c r="D532" s="59"/>
      <c r="E532" s="57">
        <f t="shared" si="14"/>
        <v>0</v>
      </c>
      <c r="F532" s="57">
        <v>5</v>
      </c>
      <c r="G532" s="57"/>
    </row>
    <row r="533" spans="1:7" ht="15.75" x14ac:dyDescent="0.25">
      <c r="A533" s="57">
        <v>13</v>
      </c>
      <c r="B533" s="61" t="s">
        <v>373</v>
      </c>
      <c r="C533" s="57" t="s">
        <v>9</v>
      </c>
      <c r="D533" s="59"/>
      <c r="E533" s="57">
        <f t="shared" si="14"/>
        <v>0</v>
      </c>
      <c r="F533" s="57">
        <v>5</v>
      </c>
      <c r="G533" s="57"/>
    </row>
    <row r="534" spans="1:7" ht="15.75" x14ac:dyDescent="0.25">
      <c r="A534" s="57">
        <v>14</v>
      </c>
      <c r="B534" s="62" t="s">
        <v>374</v>
      </c>
      <c r="C534" s="57" t="s">
        <v>9</v>
      </c>
      <c r="D534" s="59"/>
      <c r="E534" s="57">
        <f t="shared" si="14"/>
        <v>0</v>
      </c>
      <c r="F534" s="57">
        <v>5</v>
      </c>
      <c r="G534" s="57"/>
    </row>
    <row r="535" spans="1:7" ht="15.75" x14ac:dyDescent="0.25">
      <c r="A535" s="57">
        <v>15</v>
      </c>
      <c r="B535" s="76" t="s">
        <v>375</v>
      </c>
      <c r="C535" s="57" t="s">
        <v>9</v>
      </c>
      <c r="D535" s="59"/>
      <c r="E535" s="57">
        <f t="shared" si="14"/>
        <v>0</v>
      </c>
      <c r="F535" s="57">
        <v>5</v>
      </c>
      <c r="G535" s="57"/>
    </row>
    <row r="536" spans="1:7" ht="30.75" x14ac:dyDescent="0.25">
      <c r="A536" s="57">
        <v>16</v>
      </c>
      <c r="B536" s="62" t="s">
        <v>376</v>
      </c>
      <c r="C536" s="57" t="s">
        <v>9</v>
      </c>
      <c r="D536" s="59"/>
      <c r="E536" s="57">
        <f t="shared" si="14"/>
        <v>0</v>
      </c>
      <c r="F536" s="57">
        <v>5</v>
      </c>
      <c r="G536" s="57"/>
    </row>
    <row r="537" spans="1:7" ht="15.75" x14ac:dyDescent="0.25">
      <c r="A537" s="57">
        <v>17</v>
      </c>
      <c r="B537" s="62" t="s">
        <v>377</v>
      </c>
      <c r="C537" s="57" t="s">
        <v>9</v>
      </c>
      <c r="D537" s="59"/>
      <c r="E537" s="57">
        <f t="shared" si="14"/>
        <v>0</v>
      </c>
      <c r="F537" s="57">
        <v>5</v>
      </c>
      <c r="G537" s="57"/>
    </row>
    <row r="538" spans="1:7" ht="15.75" x14ac:dyDescent="0.25">
      <c r="A538" s="57">
        <v>18</v>
      </c>
      <c r="B538" s="62" t="s">
        <v>378</v>
      </c>
      <c r="C538" s="57" t="s">
        <v>9</v>
      </c>
      <c r="D538" s="59"/>
      <c r="E538" s="57">
        <f t="shared" si="14"/>
        <v>0</v>
      </c>
      <c r="F538" s="57">
        <v>5</v>
      </c>
      <c r="G538" s="57"/>
    </row>
    <row r="539" spans="1:7" ht="15.75" x14ac:dyDescent="0.25">
      <c r="A539" s="57">
        <v>19</v>
      </c>
      <c r="B539" s="76" t="s">
        <v>379</v>
      </c>
      <c r="C539" s="57" t="s">
        <v>9</v>
      </c>
      <c r="D539" s="59"/>
      <c r="E539" s="57">
        <f t="shared" si="14"/>
        <v>0</v>
      </c>
      <c r="F539" s="57">
        <v>5</v>
      </c>
      <c r="G539" s="57"/>
    </row>
    <row r="540" spans="1:7" ht="30" x14ac:dyDescent="0.25">
      <c r="A540" s="57">
        <v>20</v>
      </c>
      <c r="B540" s="58" t="s">
        <v>380</v>
      </c>
      <c r="C540" s="57" t="s">
        <v>9</v>
      </c>
      <c r="D540" s="59"/>
      <c r="E540" s="57">
        <f t="shared" si="14"/>
        <v>0</v>
      </c>
      <c r="F540" s="57">
        <v>5</v>
      </c>
      <c r="G540" s="57"/>
    </row>
    <row r="541" spans="1:7" ht="30.75" x14ac:dyDescent="0.25">
      <c r="A541" s="57">
        <v>21</v>
      </c>
      <c r="B541" s="62" t="s">
        <v>381</v>
      </c>
      <c r="C541" s="57" t="s">
        <v>9</v>
      </c>
      <c r="D541" s="59"/>
      <c r="E541" s="57">
        <f t="shared" si="14"/>
        <v>0</v>
      </c>
      <c r="F541" s="57">
        <v>5</v>
      </c>
      <c r="G541" s="57"/>
    </row>
    <row r="542" spans="1:7" ht="30.75" x14ac:dyDescent="0.25">
      <c r="A542" s="57">
        <v>22</v>
      </c>
      <c r="B542" s="62" t="s">
        <v>382</v>
      </c>
      <c r="C542" s="57" t="s">
        <v>9</v>
      </c>
      <c r="D542" s="59"/>
      <c r="E542" s="57">
        <f t="shared" si="14"/>
        <v>0</v>
      </c>
      <c r="F542" s="57">
        <v>5</v>
      </c>
      <c r="G542" s="57"/>
    </row>
    <row r="543" spans="1:7" ht="30.75" x14ac:dyDescent="0.25">
      <c r="A543" s="57">
        <v>23</v>
      </c>
      <c r="B543" s="62" t="s">
        <v>383</v>
      </c>
      <c r="C543" s="57" t="s">
        <v>9</v>
      </c>
      <c r="D543" s="59"/>
      <c r="E543" s="57">
        <f t="shared" si="14"/>
        <v>0</v>
      </c>
      <c r="F543" s="57">
        <v>5</v>
      </c>
      <c r="G543" s="57"/>
    </row>
    <row r="544" spans="1:7" ht="15.75" x14ac:dyDescent="0.25">
      <c r="A544" s="67"/>
      <c r="B544" s="52" t="s">
        <v>11</v>
      </c>
      <c r="C544" s="48"/>
      <c r="D544" s="48"/>
      <c r="E544" s="68">
        <f>SUM(E511:E543)</f>
        <v>0</v>
      </c>
      <c r="F544" s="68">
        <f>SUM(F511:F543)</f>
        <v>155</v>
      </c>
      <c r="G544" s="69">
        <f>E544/F544</f>
        <v>0</v>
      </c>
    </row>
    <row r="548" spans="1:7" s="19" customFormat="1" x14ac:dyDescent="0.25">
      <c r="A548" s="16"/>
      <c r="B548" s="17"/>
      <c r="C548" s="281"/>
      <c r="D548" s="287"/>
      <c r="E548" s="287"/>
      <c r="F548" s="287"/>
      <c r="G548" s="18"/>
    </row>
    <row r="549" spans="1:7" s="19" customFormat="1" ht="15.75" thickBot="1" x14ac:dyDescent="0.3">
      <c r="A549" s="16"/>
      <c r="B549" s="17"/>
      <c r="C549" s="20"/>
      <c r="D549" s="281"/>
      <c r="E549" s="282"/>
      <c r="F549" s="282"/>
      <c r="G549" s="18"/>
    </row>
    <row r="550" spans="1:7" s="19" customFormat="1" ht="15.75" hidden="1" customHeight="1" thickBot="1" x14ac:dyDescent="0.3">
      <c r="A550" s="16"/>
      <c r="B550" s="17"/>
      <c r="C550" s="201"/>
      <c r="D550" s="20"/>
      <c r="E550" s="283" t="s">
        <v>2</v>
      </c>
      <c r="F550" s="284"/>
      <c r="G550" s="202">
        <f>(F605)/(F1354)</f>
        <v>5.4610375971434574E-2</v>
      </c>
    </row>
    <row r="551" spans="1:7" s="204" customFormat="1" ht="35.1" customHeight="1" thickBot="1" x14ac:dyDescent="0.3">
      <c r="A551" s="285" t="s">
        <v>384</v>
      </c>
      <c r="B551" s="286"/>
      <c r="C551" s="187" t="s">
        <v>4</v>
      </c>
      <c r="D551" s="187" t="s">
        <v>13</v>
      </c>
      <c r="E551" s="188" t="s">
        <v>6</v>
      </c>
      <c r="F551" s="189" t="s">
        <v>7</v>
      </c>
      <c r="G551" s="190" t="s">
        <v>8</v>
      </c>
    </row>
    <row r="552" spans="1:7" x14ac:dyDescent="0.25">
      <c r="A552" s="57">
        <v>1</v>
      </c>
      <c r="B552" s="58" t="s">
        <v>385</v>
      </c>
      <c r="C552" s="184" t="s">
        <v>9</v>
      </c>
      <c r="D552" s="59"/>
      <c r="E552" s="184">
        <f>IF(C552="HIGH",IF(D552&gt;=4,D552,IF(D552&gt;=2,1,0)),IF(C552="MED",IF(D552&gt;=4,3,IF(D552&gt;=2,1,0)),IF(D552&gt;=4,1,0)))</f>
        <v>0</v>
      </c>
      <c r="F552" s="184">
        <v>5</v>
      </c>
      <c r="G552" s="57"/>
    </row>
    <row r="553" spans="1:7" x14ac:dyDescent="0.25">
      <c r="A553" s="57">
        <v>2</v>
      </c>
      <c r="B553" s="58" t="s">
        <v>386</v>
      </c>
      <c r="C553" s="64"/>
      <c r="D553" s="65"/>
      <c r="E553" s="64"/>
      <c r="F553" s="64"/>
      <c r="G553" s="64"/>
    </row>
    <row r="554" spans="1:7" x14ac:dyDescent="0.25">
      <c r="A554" s="57"/>
      <c r="B554" s="71" t="s">
        <v>387</v>
      </c>
      <c r="C554" s="57" t="s">
        <v>9</v>
      </c>
      <c r="D554" s="59"/>
      <c r="E554" s="57">
        <f t="shared" ref="E554:E604" si="15">IF(C554="HIGH",IF(D554&gt;=4,D554,IF(D554&gt;=2,1,0)),IF(C554="MED",IF(D554&gt;=4,3,IF(D554&gt;=2,1,0)),IF(D554&gt;=4,1,0)))</f>
        <v>0</v>
      </c>
      <c r="F554" s="57">
        <v>5</v>
      </c>
      <c r="G554" s="57"/>
    </row>
    <row r="555" spans="1:7" x14ac:dyDescent="0.25">
      <c r="A555" s="57"/>
      <c r="B555" s="71" t="s">
        <v>388</v>
      </c>
      <c r="C555" s="57" t="s">
        <v>9</v>
      </c>
      <c r="D555" s="59"/>
      <c r="E555" s="57">
        <f t="shared" si="15"/>
        <v>0</v>
      </c>
      <c r="F555" s="57">
        <v>5</v>
      </c>
      <c r="G555" s="57"/>
    </row>
    <row r="556" spans="1:7" x14ac:dyDescent="0.25">
      <c r="A556" s="57"/>
      <c r="B556" s="71" t="s">
        <v>389</v>
      </c>
      <c r="C556" s="57" t="s">
        <v>9</v>
      </c>
      <c r="D556" s="59"/>
      <c r="E556" s="57">
        <f t="shared" si="15"/>
        <v>0</v>
      </c>
      <c r="F556" s="57">
        <v>5</v>
      </c>
      <c r="G556" s="57"/>
    </row>
    <row r="557" spans="1:7" x14ac:dyDescent="0.25">
      <c r="A557" s="57"/>
      <c r="B557" s="71" t="s">
        <v>390</v>
      </c>
      <c r="C557" s="57" t="s">
        <v>9</v>
      </c>
      <c r="D557" s="59"/>
      <c r="E557" s="57">
        <f t="shared" si="15"/>
        <v>0</v>
      </c>
      <c r="F557" s="57">
        <v>5</v>
      </c>
      <c r="G557" s="57"/>
    </row>
    <row r="558" spans="1:7" x14ac:dyDescent="0.25">
      <c r="A558" s="57"/>
      <c r="B558" s="71" t="s">
        <v>391</v>
      </c>
      <c r="C558" s="57" t="s">
        <v>9</v>
      </c>
      <c r="D558" s="59"/>
      <c r="E558" s="57">
        <f t="shared" si="15"/>
        <v>0</v>
      </c>
      <c r="F558" s="57">
        <v>5</v>
      </c>
      <c r="G558" s="57"/>
    </row>
    <row r="559" spans="1:7" x14ac:dyDescent="0.25">
      <c r="A559" s="57"/>
      <c r="B559" s="71" t="s">
        <v>392</v>
      </c>
      <c r="C559" s="57" t="s">
        <v>9</v>
      </c>
      <c r="D559" s="59"/>
      <c r="E559" s="57">
        <f t="shared" si="15"/>
        <v>0</v>
      </c>
      <c r="F559" s="57">
        <v>5</v>
      </c>
      <c r="G559" s="57"/>
    </row>
    <row r="560" spans="1:7" x14ac:dyDescent="0.25">
      <c r="A560" s="57"/>
      <c r="B560" s="71" t="s">
        <v>393</v>
      </c>
      <c r="C560" s="57" t="s">
        <v>9</v>
      </c>
      <c r="D560" s="59"/>
      <c r="E560" s="57">
        <f t="shared" si="15"/>
        <v>0</v>
      </c>
      <c r="F560" s="57">
        <v>5</v>
      </c>
      <c r="G560" s="57"/>
    </row>
    <row r="561" spans="1:7" x14ac:dyDescent="0.25">
      <c r="A561" s="57"/>
      <c r="B561" s="71" t="s">
        <v>394</v>
      </c>
      <c r="C561" s="57" t="s">
        <v>9</v>
      </c>
      <c r="D561" s="59"/>
      <c r="E561" s="57">
        <f t="shared" si="15"/>
        <v>0</v>
      </c>
      <c r="F561" s="57">
        <v>5</v>
      </c>
      <c r="G561" s="57"/>
    </row>
    <row r="562" spans="1:7" x14ac:dyDescent="0.25">
      <c r="A562" s="57"/>
      <c r="B562" s="71" t="s">
        <v>395</v>
      </c>
      <c r="C562" s="57" t="s">
        <v>9</v>
      </c>
      <c r="D562" s="59"/>
      <c r="E562" s="57">
        <f t="shared" si="15"/>
        <v>0</v>
      </c>
      <c r="F562" s="57">
        <v>5</v>
      </c>
      <c r="G562" s="57"/>
    </row>
    <row r="563" spans="1:7" x14ac:dyDescent="0.25">
      <c r="A563" s="57"/>
      <c r="B563" s="71" t="s">
        <v>396</v>
      </c>
      <c r="C563" s="57" t="s">
        <v>9</v>
      </c>
      <c r="D563" s="59"/>
      <c r="E563" s="57">
        <f t="shared" si="15"/>
        <v>0</v>
      </c>
      <c r="F563" s="57">
        <v>5</v>
      </c>
      <c r="G563" s="57"/>
    </row>
    <row r="564" spans="1:7" x14ac:dyDescent="0.25">
      <c r="A564" s="57"/>
      <c r="B564" s="71" t="s">
        <v>397</v>
      </c>
      <c r="C564" s="57" t="s">
        <v>9</v>
      </c>
      <c r="D564" s="59"/>
      <c r="E564" s="57">
        <f t="shared" si="15"/>
        <v>0</v>
      </c>
      <c r="F564" s="57">
        <v>5</v>
      </c>
      <c r="G564" s="57"/>
    </row>
    <row r="565" spans="1:7" x14ac:dyDescent="0.25">
      <c r="A565" s="57"/>
      <c r="B565" s="71" t="s">
        <v>398</v>
      </c>
      <c r="C565" s="57" t="s">
        <v>9</v>
      </c>
      <c r="D565" s="59"/>
      <c r="E565" s="57">
        <f t="shared" si="15"/>
        <v>0</v>
      </c>
      <c r="F565" s="57">
        <v>5</v>
      </c>
      <c r="G565" s="57"/>
    </row>
    <row r="566" spans="1:7" ht="30" x14ac:dyDescent="0.25">
      <c r="A566" s="57"/>
      <c r="B566" s="71" t="s">
        <v>399</v>
      </c>
      <c r="C566" s="57" t="s">
        <v>9</v>
      </c>
      <c r="D566" s="59"/>
      <c r="E566" s="57">
        <f t="shared" si="15"/>
        <v>0</v>
      </c>
      <c r="F566" s="57">
        <v>5</v>
      </c>
      <c r="G566" s="57"/>
    </row>
    <row r="567" spans="1:7" x14ac:dyDescent="0.25">
      <c r="A567" s="57"/>
      <c r="B567" s="71" t="s">
        <v>400</v>
      </c>
      <c r="C567" s="57" t="s">
        <v>9</v>
      </c>
      <c r="D567" s="59"/>
      <c r="E567" s="57">
        <f t="shared" si="15"/>
        <v>0</v>
      </c>
      <c r="F567" s="57">
        <v>5</v>
      </c>
      <c r="G567" s="57"/>
    </row>
    <row r="568" spans="1:7" x14ac:dyDescent="0.25">
      <c r="A568" s="57"/>
      <c r="B568" s="71" t="s">
        <v>401</v>
      </c>
      <c r="C568" s="57" t="s">
        <v>9</v>
      </c>
      <c r="D568" s="59"/>
      <c r="E568" s="57">
        <f t="shared" si="15"/>
        <v>0</v>
      </c>
      <c r="F568" s="57">
        <v>5</v>
      </c>
      <c r="G568" s="57"/>
    </row>
    <row r="569" spans="1:7" x14ac:dyDescent="0.25">
      <c r="A569" s="57"/>
      <c r="B569" s="71" t="s">
        <v>402</v>
      </c>
      <c r="C569" s="57" t="s">
        <v>9</v>
      </c>
      <c r="D569" s="59"/>
      <c r="E569" s="57">
        <f t="shared" si="15"/>
        <v>0</v>
      </c>
      <c r="F569" s="57">
        <v>5</v>
      </c>
      <c r="G569" s="57"/>
    </row>
    <row r="570" spans="1:7" x14ac:dyDescent="0.25">
      <c r="A570" s="57"/>
      <c r="B570" s="71" t="s">
        <v>403</v>
      </c>
      <c r="C570" s="57" t="s">
        <v>9</v>
      </c>
      <c r="D570" s="59"/>
      <c r="E570" s="57">
        <f t="shared" si="15"/>
        <v>0</v>
      </c>
      <c r="F570" s="57">
        <v>5</v>
      </c>
      <c r="G570" s="57"/>
    </row>
    <row r="571" spans="1:7" x14ac:dyDescent="0.25">
      <c r="A571" s="57"/>
      <c r="B571" s="71" t="s">
        <v>404</v>
      </c>
      <c r="C571" s="57" t="s">
        <v>9</v>
      </c>
      <c r="D571" s="59"/>
      <c r="E571" s="57">
        <f t="shared" si="15"/>
        <v>0</v>
      </c>
      <c r="F571" s="57">
        <v>5</v>
      </c>
      <c r="G571" s="57"/>
    </row>
    <row r="572" spans="1:7" ht="30" x14ac:dyDescent="0.25">
      <c r="A572" s="57"/>
      <c r="B572" s="71" t="s">
        <v>405</v>
      </c>
      <c r="C572" s="57" t="s">
        <v>9</v>
      </c>
      <c r="D572" s="59"/>
      <c r="E572" s="57">
        <f t="shared" si="15"/>
        <v>0</v>
      </c>
      <c r="F572" s="57">
        <v>5</v>
      </c>
      <c r="G572" s="57"/>
    </row>
    <row r="573" spans="1:7" x14ac:dyDescent="0.25">
      <c r="A573" s="57">
        <v>3</v>
      </c>
      <c r="B573" s="89" t="s">
        <v>406</v>
      </c>
      <c r="C573" s="57" t="s">
        <v>9</v>
      </c>
      <c r="D573" s="59"/>
      <c r="E573" s="57">
        <f t="shared" si="15"/>
        <v>0</v>
      </c>
      <c r="F573" s="57">
        <v>5</v>
      </c>
      <c r="G573" s="57"/>
    </row>
    <row r="574" spans="1:7" ht="30" x14ac:dyDescent="0.25">
      <c r="A574" s="57">
        <v>4</v>
      </c>
      <c r="B574" s="89" t="s">
        <v>407</v>
      </c>
      <c r="C574" s="57" t="s">
        <v>9</v>
      </c>
      <c r="D574" s="59"/>
      <c r="E574" s="57">
        <f t="shared" si="15"/>
        <v>0</v>
      </c>
      <c r="F574" s="57">
        <v>5</v>
      </c>
      <c r="G574" s="57"/>
    </row>
    <row r="575" spans="1:7" x14ac:dyDescent="0.25">
      <c r="A575" s="57">
        <v>5</v>
      </c>
      <c r="B575" s="89" t="s">
        <v>408</v>
      </c>
      <c r="C575" s="57" t="s">
        <v>9</v>
      </c>
      <c r="D575" s="59"/>
      <c r="E575" s="57">
        <f t="shared" si="15"/>
        <v>0</v>
      </c>
      <c r="F575" s="57">
        <v>5</v>
      </c>
      <c r="G575" s="57"/>
    </row>
    <row r="576" spans="1:7" ht="30" x14ac:dyDescent="0.25">
      <c r="A576" s="57">
        <v>6</v>
      </c>
      <c r="B576" s="89" t="s">
        <v>409</v>
      </c>
      <c r="C576" s="57" t="s">
        <v>9</v>
      </c>
      <c r="D576" s="59"/>
      <c r="E576" s="57">
        <f t="shared" si="15"/>
        <v>0</v>
      </c>
      <c r="F576" s="57">
        <v>5</v>
      </c>
      <c r="G576" s="57"/>
    </row>
    <row r="577" spans="1:7" x14ac:dyDescent="0.25">
      <c r="A577" s="57">
        <v>7</v>
      </c>
      <c r="B577" s="89" t="s">
        <v>410</v>
      </c>
      <c r="C577" s="57" t="s">
        <v>9</v>
      </c>
      <c r="D577" s="59"/>
      <c r="E577" s="57">
        <f t="shared" si="15"/>
        <v>0</v>
      </c>
      <c r="F577" s="57">
        <v>5</v>
      </c>
      <c r="G577" s="57"/>
    </row>
    <row r="578" spans="1:7" x14ac:dyDescent="0.25">
      <c r="A578" s="57">
        <v>8</v>
      </c>
      <c r="B578" s="89" t="s">
        <v>411</v>
      </c>
      <c r="C578" s="57" t="s">
        <v>9</v>
      </c>
      <c r="D578" s="59"/>
      <c r="E578" s="57">
        <f t="shared" si="15"/>
        <v>0</v>
      </c>
      <c r="F578" s="57">
        <v>5</v>
      </c>
      <c r="G578" s="57"/>
    </row>
    <row r="579" spans="1:7" x14ac:dyDescent="0.25">
      <c r="A579" s="57">
        <v>9</v>
      </c>
      <c r="B579" s="89" t="s">
        <v>412</v>
      </c>
      <c r="C579" s="57" t="s">
        <v>9</v>
      </c>
      <c r="D579" s="59"/>
      <c r="E579" s="57">
        <f t="shared" si="15"/>
        <v>0</v>
      </c>
      <c r="F579" s="57">
        <v>5</v>
      </c>
      <c r="G579" s="57"/>
    </row>
    <row r="580" spans="1:7" x14ac:dyDescent="0.25">
      <c r="A580" s="57">
        <v>10</v>
      </c>
      <c r="B580" s="89" t="s">
        <v>413</v>
      </c>
      <c r="C580" s="57" t="s">
        <v>9</v>
      </c>
      <c r="D580" s="59"/>
      <c r="E580" s="57">
        <f t="shared" si="15"/>
        <v>0</v>
      </c>
      <c r="F580" s="57">
        <v>5</v>
      </c>
      <c r="G580" s="57"/>
    </row>
    <row r="581" spans="1:7" x14ac:dyDescent="0.25">
      <c r="A581" s="57">
        <v>11</v>
      </c>
      <c r="B581" s="89" t="s">
        <v>414</v>
      </c>
      <c r="C581" s="57" t="s">
        <v>9</v>
      </c>
      <c r="D581" s="59"/>
      <c r="E581" s="57">
        <f t="shared" si="15"/>
        <v>0</v>
      </c>
      <c r="F581" s="57">
        <v>5</v>
      </c>
      <c r="G581" s="57"/>
    </row>
    <row r="582" spans="1:7" x14ac:dyDescent="0.25">
      <c r="A582" s="57">
        <v>12</v>
      </c>
      <c r="B582" s="89" t="s">
        <v>415</v>
      </c>
      <c r="C582" s="57" t="s">
        <v>9</v>
      </c>
      <c r="D582" s="59"/>
      <c r="E582" s="57">
        <f t="shared" si="15"/>
        <v>0</v>
      </c>
      <c r="F582" s="57">
        <v>5</v>
      </c>
      <c r="G582" s="57"/>
    </row>
    <row r="583" spans="1:7" ht="30" x14ac:dyDescent="0.25">
      <c r="A583" s="57">
        <v>13</v>
      </c>
      <c r="B583" s="89" t="s">
        <v>416</v>
      </c>
      <c r="C583" s="57" t="s">
        <v>9</v>
      </c>
      <c r="D583" s="59"/>
      <c r="E583" s="57">
        <f t="shared" si="15"/>
        <v>0</v>
      </c>
      <c r="F583" s="57">
        <v>5</v>
      </c>
      <c r="G583" s="57"/>
    </row>
    <row r="584" spans="1:7" ht="15.75" x14ac:dyDescent="0.25">
      <c r="A584" s="57">
        <v>14</v>
      </c>
      <c r="B584" s="62" t="s">
        <v>417</v>
      </c>
      <c r="C584" s="57" t="s">
        <v>9</v>
      </c>
      <c r="D584" s="59"/>
      <c r="E584" s="57">
        <f t="shared" si="15"/>
        <v>0</v>
      </c>
      <c r="F584" s="57">
        <v>5</v>
      </c>
      <c r="G584" s="57"/>
    </row>
    <row r="585" spans="1:7" x14ac:dyDescent="0.25">
      <c r="A585" s="57">
        <v>15</v>
      </c>
      <c r="B585" s="90" t="s">
        <v>418</v>
      </c>
      <c r="C585" s="57" t="s">
        <v>9</v>
      </c>
      <c r="D585" s="59"/>
      <c r="E585" s="57">
        <f t="shared" si="15"/>
        <v>0</v>
      </c>
      <c r="F585" s="57">
        <v>5</v>
      </c>
      <c r="G585" s="57"/>
    </row>
    <row r="586" spans="1:7" x14ac:dyDescent="0.25">
      <c r="A586" s="57">
        <v>16</v>
      </c>
      <c r="B586" s="89" t="s">
        <v>419</v>
      </c>
      <c r="C586" s="57" t="s">
        <v>9</v>
      </c>
      <c r="D586" s="59"/>
      <c r="E586" s="57">
        <f t="shared" si="15"/>
        <v>0</v>
      </c>
      <c r="F586" s="57">
        <v>5</v>
      </c>
      <c r="G586" s="57"/>
    </row>
    <row r="587" spans="1:7" ht="30" x14ac:dyDescent="0.25">
      <c r="A587" s="57">
        <v>17</v>
      </c>
      <c r="B587" s="89" t="s">
        <v>420</v>
      </c>
      <c r="C587" s="57" t="s">
        <v>9</v>
      </c>
      <c r="D587" s="59"/>
      <c r="E587" s="57">
        <f t="shared" si="15"/>
        <v>0</v>
      </c>
      <c r="F587" s="57">
        <v>5</v>
      </c>
      <c r="G587" s="57"/>
    </row>
    <row r="588" spans="1:7" x14ac:dyDescent="0.25">
      <c r="A588" s="57">
        <v>18</v>
      </c>
      <c r="B588" s="89" t="s">
        <v>421</v>
      </c>
      <c r="C588" s="57" t="s">
        <v>9</v>
      </c>
      <c r="D588" s="59"/>
      <c r="E588" s="57">
        <f t="shared" si="15"/>
        <v>0</v>
      </c>
      <c r="F588" s="57">
        <v>5</v>
      </c>
      <c r="G588" s="57"/>
    </row>
    <row r="589" spans="1:7" ht="29.25" customHeight="1" x14ac:dyDescent="0.25">
      <c r="A589" s="57">
        <v>19</v>
      </c>
      <c r="B589" s="60" t="s">
        <v>422</v>
      </c>
      <c r="C589" s="57" t="s">
        <v>9</v>
      </c>
      <c r="D589" s="59"/>
      <c r="E589" s="57">
        <f t="shared" si="15"/>
        <v>0</v>
      </c>
      <c r="F589" s="57">
        <v>5</v>
      </c>
      <c r="G589" s="57"/>
    </row>
    <row r="590" spans="1:7" x14ac:dyDescent="0.25">
      <c r="A590" s="57">
        <v>20</v>
      </c>
      <c r="B590" s="60" t="s">
        <v>423</v>
      </c>
      <c r="C590" s="57" t="s">
        <v>9</v>
      </c>
      <c r="D590" s="59"/>
      <c r="E590" s="57">
        <f t="shared" si="15"/>
        <v>0</v>
      </c>
      <c r="F590" s="57">
        <v>5</v>
      </c>
      <c r="G590" s="57"/>
    </row>
    <row r="591" spans="1:7" ht="15.75" x14ac:dyDescent="0.25">
      <c r="A591" s="57">
        <v>21</v>
      </c>
      <c r="B591" s="62" t="s">
        <v>424</v>
      </c>
      <c r="C591" s="57" t="s">
        <v>9</v>
      </c>
      <c r="D591" s="59"/>
      <c r="E591" s="57">
        <f t="shared" si="15"/>
        <v>0</v>
      </c>
      <c r="F591" s="57">
        <v>5</v>
      </c>
      <c r="G591" s="57"/>
    </row>
    <row r="592" spans="1:7" ht="30.75" x14ac:dyDescent="0.25">
      <c r="A592" s="57">
        <v>22</v>
      </c>
      <c r="B592" s="62" t="s">
        <v>425</v>
      </c>
      <c r="C592" s="57" t="s">
        <v>9</v>
      </c>
      <c r="D592" s="59"/>
      <c r="E592" s="57">
        <f t="shared" si="15"/>
        <v>0</v>
      </c>
      <c r="F592" s="57">
        <v>5</v>
      </c>
      <c r="G592" s="57"/>
    </row>
    <row r="593" spans="1:7" ht="30.75" x14ac:dyDescent="0.25">
      <c r="A593" s="57">
        <v>23</v>
      </c>
      <c r="B593" s="62" t="s">
        <v>426</v>
      </c>
      <c r="C593" s="57" t="s">
        <v>9</v>
      </c>
      <c r="D593" s="59"/>
      <c r="E593" s="57">
        <f t="shared" si="15"/>
        <v>0</v>
      </c>
      <c r="F593" s="57">
        <v>5</v>
      </c>
      <c r="G593" s="57"/>
    </row>
    <row r="594" spans="1:7" ht="30.75" x14ac:dyDescent="0.25">
      <c r="A594" s="57">
        <v>24</v>
      </c>
      <c r="B594" s="62" t="s">
        <v>427</v>
      </c>
      <c r="C594" s="57" t="s">
        <v>9</v>
      </c>
      <c r="D594" s="59"/>
      <c r="E594" s="57">
        <f t="shared" si="15"/>
        <v>0</v>
      </c>
      <c r="F594" s="57">
        <v>5</v>
      </c>
      <c r="G594" s="57"/>
    </row>
    <row r="595" spans="1:7" ht="30.75" x14ac:dyDescent="0.25">
      <c r="A595" s="57">
        <v>25</v>
      </c>
      <c r="B595" s="62" t="s">
        <v>428</v>
      </c>
      <c r="C595" s="57" t="s">
        <v>9</v>
      </c>
      <c r="D595" s="59"/>
      <c r="E595" s="57">
        <f t="shared" si="15"/>
        <v>0</v>
      </c>
      <c r="F595" s="57">
        <v>5</v>
      </c>
      <c r="G595" s="57"/>
    </row>
    <row r="596" spans="1:7" ht="15.75" x14ac:dyDescent="0.25">
      <c r="A596" s="57">
        <v>26</v>
      </c>
      <c r="B596" s="62" t="s">
        <v>429</v>
      </c>
      <c r="C596" s="57" t="s">
        <v>9</v>
      </c>
      <c r="D596" s="59"/>
      <c r="E596" s="57">
        <f t="shared" si="15"/>
        <v>0</v>
      </c>
      <c r="F596" s="57">
        <v>5</v>
      </c>
      <c r="G596" s="57"/>
    </row>
    <row r="597" spans="1:7" ht="15.75" x14ac:dyDescent="0.25">
      <c r="A597" s="57">
        <v>27</v>
      </c>
      <c r="B597" s="62" t="s">
        <v>430</v>
      </c>
      <c r="C597" s="57" t="s">
        <v>9</v>
      </c>
      <c r="D597" s="59"/>
      <c r="E597" s="57">
        <f t="shared" si="15"/>
        <v>0</v>
      </c>
      <c r="F597" s="57">
        <v>5</v>
      </c>
      <c r="G597" s="57"/>
    </row>
    <row r="598" spans="1:7" x14ac:dyDescent="0.25">
      <c r="A598" s="57">
        <v>28</v>
      </c>
      <c r="B598" s="60" t="s">
        <v>431</v>
      </c>
      <c r="C598" s="57" t="s">
        <v>9</v>
      </c>
      <c r="D598" s="59"/>
      <c r="E598" s="57">
        <f t="shared" si="15"/>
        <v>0</v>
      </c>
      <c r="F598" s="57">
        <v>5</v>
      </c>
      <c r="G598" s="57"/>
    </row>
    <row r="599" spans="1:7" ht="15.75" x14ac:dyDescent="0.25">
      <c r="A599" s="57">
        <v>29</v>
      </c>
      <c r="B599" s="62" t="s">
        <v>432</v>
      </c>
      <c r="C599" s="57" t="s">
        <v>9</v>
      </c>
      <c r="D599" s="59"/>
      <c r="E599" s="57">
        <f t="shared" si="15"/>
        <v>0</v>
      </c>
      <c r="F599" s="57">
        <v>5</v>
      </c>
      <c r="G599" s="57"/>
    </row>
    <row r="600" spans="1:7" ht="30.75" x14ac:dyDescent="0.25">
      <c r="A600" s="57">
        <v>30</v>
      </c>
      <c r="B600" s="62" t="s">
        <v>433</v>
      </c>
      <c r="C600" s="57" t="s">
        <v>9</v>
      </c>
      <c r="D600" s="59"/>
      <c r="E600" s="57">
        <f t="shared" si="15"/>
        <v>0</v>
      </c>
      <c r="F600" s="57">
        <v>5</v>
      </c>
      <c r="G600" s="57"/>
    </row>
    <row r="601" spans="1:7" ht="30.75" x14ac:dyDescent="0.25">
      <c r="A601" s="57">
        <v>31</v>
      </c>
      <c r="B601" s="62" t="s">
        <v>434</v>
      </c>
      <c r="C601" s="57" t="s">
        <v>9</v>
      </c>
      <c r="D601" s="59"/>
      <c r="E601" s="57">
        <f t="shared" si="15"/>
        <v>0</v>
      </c>
      <c r="F601" s="57">
        <v>5</v>
      </c>
      <c r="G601" s="57"/>
    </row>
    <row r="602" spans="1:7" ht="15.75" x14ac:dyDescent="0.25">
      <c r="A602" s="57">
        <v>32</v>
      </c>
      <c r="B602" s="61" t="s">
        <v>435</v>
      </c>
      <c r="C602" s="57" t="s">
        <v>9</v>
      </c>
      <c r="D602" s="59"/>
      <c r="E602" s="57">
        <f t="shared" si="15"/>
        <v>0</v>
      </c>
      <c r="F602" s="57">
        <v>5</v>
      </c>
      <c r="G602" s="57"/>
    </row>
    <row r="603" spans="1:7" ht="15.75" x14ac:dyDescent="0.25">
      <c r="A603" s="57">
        <v>33</v>
      </c>
      <c r="B603" s="61" t="s">
        <v>436</v>
      </c>
      <c r="C603" s="57" t="s">
        <v>9</v>
      </c>
      <c r="D603" s="59"/>
      <c r="E603" s="57">
        <f t="shared" si="15"/>
        <v>0</v>
      </c>
      <c r="F603" s="57">
        <v>5</v>
      </c>
      <c r="G603" s="57"/>
    </row>
    <row r="604" spans="1:7" ht="30.75" x14ac:dyDescent="0.25">
      <c r="A604" s="57">
        <v>34</v>
      </c>
      <c r="B604" s="61" t="s">
        <v>437</v>
      </c>
      <c r="C604" s="57" t="s">
        <v>9</v>
      </c>
      <c r="D604" s="59"/>
      <c r="E604" s="57">
        <f t="shared" si="15"/>
        <v>0</v>
      </c>
      <c r="F604" s="57">
        <v>5</v>
      </c>
      <c r="G604" s="57"/>
    </row>
    <row r="605" spans="1:7" ht="15.75" x14ac:dyDescent="0.25">
      <c r="A605" s="67"/>
      <c r="B605" s="52" t="s">
        <v>11</v>
      </c>
      <c r="C605" s="48"/>
      <c r="D605" s="48"/>
      <c r="E605" s="68">
        <f>SUM(E552:E604)</f>
        <v>0</v>
      </c>
      <c r="F605" s="68">
        <f>SUM(F552:F604)</f>
        <v>260</v>
      </c>
      <c r="G605" s="69">
        <f>E605/F605</f>
        <v>0</v>
      </c>
    </row>
    <row r="609" spans="1:7" s="19" customFormat="1" x14ac:dyDescent="0.25">
      <c r="A609" s="16"/>
      <c r="B609" s="17"/>
      <c r="C609" s="281"/>
      <c r="D609" s="287"/>
      <c r="E609" s="287"/>
      <c r="F609" s="287"/>
      <c r="G609" s="18"/>
    </row>
    <row r="610" spans="1:7" s="19" customFormat="1" ht="15.75" thickBot="1" x14ac:dyDescent="0.3">
      <c r="A610" s="16"/>
      <c r="B610" s="17"/>
      <c r="C610" s="20"/>
      <c r="D610" s="281"/>
      <c r="E610" s="282"/>
      <c r="F610" s="282"/>
      <c r="G610" s="18"/>
    </row>
    <row r="611" spans="1:7" s="19" customFormat="1" ht="15.75" hidden="1" customHeight="1" thickBot="1" x14ac:dyDescent="0.3">
      <c r="A611" s="16"/>
      <c r="B611" s="17"/>
      <c r="C611" s="201"/>
      <c r="D611" s="20"/>
      <c r="E611" s="283" t="s">
        <v>2</v>
      </c>
      <c r="F611" s="284"/>
      <c r="G611" s="202">
        <f>(F623)/(F1354)</f>
        <v>9.4517958412098299E-3</v>
      </c>
    </row>
    <row r="612" spans="1:7" s="204" customFormat="1" ht="35.1" customHeight="1" thickBot="1" x14ac:dyDescent="0.3">
      <c r="A612" s="285" t="s">
        <v>438</v>
      </c>
      <c r="B612" s="286"/>
      <c r="C612" s="187" t="s">
        <v>4</v>
      </c>
      <c r="D612" s="187" t="s">
        <v>13</v>
      </c>
      <c r="E612" s="188" t="s">
        <v>6</v>
      </c>
      <c r="F612" s="189" t="s">
        <v>7</v>
      </c>
      <c r="G612" s="190" t="s">
        <v>8</v>
      </c>
    </row>
    <row r="613" spans="1:7" x14ac:dyDescent="0.25">
      <c r="A613" s="57">
        <v>1</v>
      </c>
      <c r="B613" s="58" t="s">
        <v>439</v>
      </c>
      <c r="C613" s="185"/>
      <c r="D613" s="186"/>
      <c r="E613" s="185"/>
      <c r="F613" s="185"/>
      <c r="G613" s="64"/>
    </row>
    <row r="614" spans="1:7" x14ac:dyDescent="0.25">
      <c r="A614" s="57"/>
      <c r="B614" s="71" t="s">
        <v>440</v>
      </c>
      <c r="C614" s="57" t="s">
        <v>9</v>
      </c>
      <c r="D614" s="59"/>
      <c r="E614" s="57">
        <f>IF(C614="HIGH",IF(D614&gt;=4,D614,IF(D614&gt;=2,1,0)),IF(C614="MED",IF(D614&gt;=4,3,IF(D614&gt;=2,1,0)),IF(D614&gt;=4,1,0)))</f>
        <v>0</v>
      </c>
      <c r="F614" s="57">
        <v>5</v>
      </c>
      <c r="G614" s="57"/>
    </row>
    <row r="615" spans="1:7" ht="15.75" x14ac:dyDescent="0.25">
      <c r="A615" s="57"/>
      <c r="B615" s="63" t="s">
        <v>441</v>
      </c>
      <c r="C615" s="57" t="s">
        <v>9</v>
      </c>
      <c r="D615" s="59"/>
      <c r="E615" s="57">
        <f t="shared" ref="E615:E622" si="16">IF(C615="HIGH",IF(D615&gt;=4,D615,IF(D615&gt;=2,1,0)),IF(C615="MED",IF(D615&gt;=4,3,IF(D615&gt;=2,1,0)),IF(D615&gt;=4,1,0)))</f>
        <v>0</v>
      </c>
      <c r="F615" s="57">
        <v>5</v>
      </c>
      <c r="G615" s="57"/>
    </row>
    <row r="616" spans="1:7" ht="15.75" x14ac:dyDescent="0.25">
      <c r="A616" s="57"/>
      <c r="B616" s="63" t="s">
        <v>442</v>
      </c>
      <c r="C616" s="57" t="s">
        <v>9</v>
      </c>
      <c r="D616" s="59"/>
      <c r="E616" s="57">
        <f t="shared" si="16"/>
        <v>0</v>
      </c>
      <c r="F616" s="57">
        <v>5</v>
      </c>
      <c r="G616" s="57"/>
    </row>
    <row r="617" spans="1:7" ht="15.75" x14ac:dyDescent="0.25">
      <c r="A617" s="57">
        <v>2</v>
      </c>
      <c r="B617" s="62" t="s">
        <v>443</v>
      </c>
      <c r="C617" s="57" t="s">
        <v>9</v>
      </c>
      <c r="D617" s="59"/>
      <c r="E617" s="57">
        <f t="shared" si="16"/>
        <v>0</v>
      </c>
      <c r="F617" s="57">
        <v>5</v>
      </c>
      <c r="G617" s="57"/>
    </row>
    <row r="618" spans="1:7" ht="15.75" x14ac:dyDescent="0.25">
      <c r="A618" s="57">
        <v>3</v>
      </c>
      <c r="B618" s="62" t="s">
        <v>444</v>
      </c>
      <c r="C618" s="57" t="s">
        <v>9</v>
      </c>
      <c r="D618" s="59"/>
      <c r="E618" s="57">
        <f t="shared" si="16"/>
        <v>0</v>
      </c>
      <c r="F618" s="57">
        <v>5</v>
      </c>
      <c r="G618" s="57"/>
    </row>
    <row r="619" spans="1:7" ht="15.75" x14ac:dyDescent="0.25">
      <c r="A619" s="57">
        <v>4</v>
      </c>
      <c r="B619" s="62" t="s">
        <v>445</v>
      </c>
      <c r="C619" s="57" t="s">
        <v>9</v>
      </c>
      <c r="D619" s="59"/>
      <c r="E619" s="57">
        <f t="shared" si="16"/>
        <v>0</v>
      </c>
      <c r="F619" s="57">
        <v>5</v>
      </c>
      <c r="G619" s="57"/>
    </row>
    <row r="620" spans="1:7" ht="15.75" x14ac:dyDescent="0.25">
      <c r="A620" s="57">
        <v>5</v>
      </c>
      <c r="B620" s="62" t="s">
        <v>446</v>
      </c>
      <c r="C620" s="57" t="s">
        <v>9</v>
      </c>
      <c r="D620" s="59"/>
      <c r="E620" s="57">
        <f t="shared" si="16"/>
        <v>0</v>
      </c>
      <c r="F620" s="57">
        <v>5</v>
      </c>
      <c r="G620" s="57"/>
    </row>
    <row r="621" spans="1:7" ht="45.75" x14ac:dyDescent="0.25">
      <c r="A621" s="57">
        <v>6</v>
      </c>
      <c r="B621" s="62" t="s">
        <v>447</v>
      </c>
      <c r="C621" s="57" t="s">
        <v>9</v>
      </c>
      <c r="D621" s="59"/>
      <c r="E621" s="57">
        <f t="shared" si="16"/>
        <v>0</v>
      </c>
      <c r="F621" s="57">
        <v>5</v>
      </c>
      <c r="G621" s="57"/>
    </row>
    <row r="622" spans="1:7" ht="30.75" x14ac:dyDescent="0.25">
      <c r="A622" s="57">
        <v>7</v>
      </c>
      <c r="B622" s="62" t="s">
        <v>448</v>
      </c>
      <c r="C622" s="57" t="s">
        <v>9</v>
      </c>
      <c r="D622" s="59"/>
      <c r="E622" s="57">
        <f t="shared" si="16"/>
        <v>0</v>
      </c>
      <c r="F622" s="57">
        <v>5</v>
      </c>
      <c r="G622" s="57"/>
    </row>
    <row r="623" spans="1:7" ht="15.75" x14ac:dyDescent="0.25">
      <c r="A623" s="67"/>
      <c r="B623" s="52" t="s">
        <v>11</v>
      </c>
      <c r="C623" s="48"/>
      <c r="D623" s="48"/>
      <c r="E623" s="68">
        <f>SUM(E613:E622)</f>
        <v>0</v>
      </c>
      <c r="F623" s="68">
        <f>SUM(F613:F622)</f>
        <v>45</v>
      </c>
      <c r="G623" s="69">
        <f>E623/F623</f>
        <v>0</v>
      </c>
    </row>
    <row r="627" spans="1:7" s="19" customFormat="1" x14ac:dyDescent="0.25">
      <c r="A627" s="16"/>
      <c r="B627" s="17"/>
      <c r="C627" s="281"/>
      <c r="D627" s="287"/>
      <c r="E627" s="287"/>
      <c r="F627" s="287"/>
      <c r="G627" s="18"/>
    </row>
    <row r="628" spans="1:7" s="19" customFormat="1" ht="15.75" thickBot="1" x14ac:dyDescent="0.3">
      <c r="A628" s="16"/>
      <c r="B628" s="17"/>
      <c r="C628" s="20"/>
      <c r="D628" s="281"/>
      <c r="E628" s="282"/>
      <c r="F628" s="282"/>
      <c r="G628" s="18"/>
    </row>
    <row r="629" spans="1:7" s="19" customFormat="1" ht="15.75" hidden="1" customHeight="1" thickBot="1" x14ac:dyDescent="0.3">
      <c r="A629" s="16"/>
      <c r="B629" s="17"/>
      <c r="C629" s="201"/>
      <c r="D629" s="20"/>
      <c r="E629" s="283" t="s">
        <v>2</v>
      </c>
      <c r="F629" s="284"/>
      <c r="G629" s="202">
        <f>(F659)/(F1354)</f>
        <v>2.7305187985717287E-2</v>
      </c>
    </row>
    <row r="630" spans="1:7" s="204" customFormat="1" ht="35.1" customHeight="1" thickBot="1" x14ac:dyDescent="0.3">
      <c r="A630" s="285" t="s">
        <v>449</v>
      </c>
      <c r="B630" s="286"/>
      <c r="C630" s="187" t="s">
        <v>4</v>
      </c>
      <c r="D630" s="187" t="s">
        <v>13</v>
      </c>
      <c r="E630" s="188" t="s">
        <v>6</v>
      </c>
      <c r="F630" s="189" t="s">
        <v>7</v>
      </c>
      <c r="G630" s="190" t="s">
        <v>8</v>
      </c>
    </row>
    <row r="631" spans="1:7" ht="30" x14ac:dyDescent="0.25">
      <c r="A631" s="57">
        <v>1</v>
      </c>
      <c r="B631" s="58" t="s">
        <v>450</v>
      </c>
      <c r="C631" s="184" t="s">
        <v>9</v>
      </c>
      <c r="D631" s="59"/>
      <c r="E631" s="184">
        <f>IF(C631="HIGH",IF(D631&gt;=4,D631,IF(D631&gt;=2,1,0)),IF(C631="MED",IF(D631&gt;=4,3,IF(D631&gt;=2,1,0)),IF(D631&gt;=4,1,0)))</f>
        <v>0</v>
      </c>
      <c r="F631" s="184">
        <v>5</v>
      </c>
      <c r="G631" s="57"/>
    </row>
    <row r="632" spans="1:7" ht="15.75" x14ac:dyDescent="0.25">
      <c r="A632" s="57">
        <v>2</v>
      </c>
      <c r="B632" s="62" t="s">
        <v>451</v>
      </c>
      <c r="C632" s="57" t="s">
        <v>9</v>
      </c>
      <c r="D632" s="59"/>
      <c r="E632" s="57">
        <f t="shared" ref="E632:E658" si="17">IF(C632="HIGH",IF(D632&gt;=4,D632,IF(D632&gt;=2,1,0)),IF(C632="MED",IF(D632&gt;=4,3,IF(D632&gt;=2,1,0)),IF(D632&gt;=4,1,0)))</f>
        <v>0</v>
      </c>
      <c r="F632" s="57">
        <v>5</v>
      </c>
      <c r="G632" s="57"/>
    </row>
    <row r="633" spans="1:7" ht="30.75" x14ac:dyDescent="0.25">
      <c r="A633" s="57">
        <v>3</v>
      </c>
      <c r="B633" s="61" t="s">
        <v>452</v>
      </c>
      <c r="C633" s="57" t="s">
        <v>9</v>
      </c>
      <c r="D633" s="59"/>
      <c r="E633" s="57">
        <f t="shared" si="17"/>
        <v>0</v>
      </c>
      <c r="F633" s="57">
        <v>5</v>
      </c>
      <c r="G633" s="57"/>
    </row>
    <row r="634" spans="1:7" ht="15.75" x14ac:dyDescent="0.25">
      <c r="A634" s="57">
        <v>4</v>
      </c>
      <c r="B634" s="62" t="s">
        <v>453</v>
      </c>
      <c r="C634" s="57" t="s">
        <v>9</v>
      </c>
      <c r="D634" s="59"/>
      <c r="E634" s="57">
        <f t="shared" si="17"/>
        <v>0</v>
      </c>
      <c r="F634" s="57">
        <v>5</v>
      </c>
      <c r="G634" s="57"/>
    </row>
    <row r="635" spans="1:7" ht="30.75" x14ac:dyDescent="0.25">
      <c r="A635" s="57">
        <v>5</v>
      </c>
      <c r="B635" s="62" t="s">
        <v>454</v>
      </c>
      <c r="C635" s="64"/>
      <c r="D635" s="65"/>
      <c r="E635" s="64"/>
      <c r="F635" s="64"/>
      <c r="G635" s="64"/>
    </row>
    <row r="636" spans="1:7" ht="15.75" x14ac:dyDescent="0.25">
      <c r="A636" s="57"/>
      <c r="B636" s="63" t="s">
        <v>455</v>
      </c>
      <c r="C636" s="57" t="s">
        <v>9</v>
      </c>
      <c r="D636" s="59"/>
      <c r="E636" s="57">
        <f t="shared" si="17"/>
        <v>0</v>
      </c>
      <c r="F636" s="57">
        <v>5</v>
      </c>
      <c r="G636" s="57"/>
    </row>
    <row r="637" spans="1:7" ht="15.75" x14ac:dyDescent="0.25">
      <c r="A637" s="57"/>
      <c r="B637" s="63" t="s">
        <v>456</v>
      </c>
      <c r="C637" s="57" t="s">
        <v>9</v>
      </c>
      <c r="D637" s="59"/>
      <c r="E637" s="57">
        <f t="shared" si="17"/>
        <v>0</v>
      </c>
      <c r="F637" s="57">
        <v>5</v>
      </c>
      <c r="G637" s="57"/>
    </row>
    <row r="638" spans="1:7" ht="15.75" x14ac:dyDescent="0.25">
      <c r="A638" s="57"/>
      <c r="B638" s="63" t="s">
        <v>457</v>
      </c>
      <c r="C638" s="57" t="s">
        <v>9</v>
      </c>
      <c r="D638" s="59"/>
      <c r="E638" s="57">
        <f t="shared" si="17"/>
        <v>0</v>
      </c>
      <c r="F638" s="57">
        <v>5</v>
      </c>
      <c r="G638" s="57"/>
    </row>
    <row r="639" spans="1:7" ht="15.75" x14ac:dyDescent="0.25">
      <c r="A639" s="57">
        <v>6</v>
      </c>
      <c r="B639" s="62" t="s">
        <v>458</v>
      </c>
      <c r="C639" s="57" t="s">
        <v>9</v>
      </c>
      <c r="D639" s="59"/>
      <c r="E639" s="57">
        <f t="shared" si="17"/>
        <v>0</v>
      </c>
      <c r="F639" s="57">
        <v>5</v>
      </c>
      <c r="G639" s="57"/>
    </row>
    <row r="640" spans="1:7" ht="15.75" x14ac:dyDescent="0.25">
      <c r="A640" s="57">
        <v>7</v>
      </c>
      <c r="B640" s="62" t="s">
        <v>459</v>
      </c>
      <c r="C640" s="64"/>
      <c r="D640" s="65"/>
      <c r="E640" s="64"/>
      <c r="F640" s="64"/>
      <c r="G640" s="64"/>
    </row>
    <row r="641" spans="1:7" ht="15.75" x14ac:dyDescent="0.25">
      <c r="A641" s="57"/>
      <c r="B641" s="63" t="s">
        <v>460</v>
      </c>
      <c r="C641" s="57" t="s">
        <v>9</v>
      </c>
      <c r="D641" s="59"/>
      <c r="E641" s="57">
        <f t="shared" si="17"/>
        <v>0</v>
      </c>
      <c r="F641" s="57">
        <v>5</v>
      </c>
      <c r="G641" s="57"/>
    </row>
    <row r="642" spans="1:7" ht="15.75" x14ac:dyDescent="0.25">
      <c r="A642" s="57"/>
      <c r="B642" s="63" t="s">
        <v>461</v>
      </c>
      <c r="C642" s="57" t="s">
        <v>9</v>
      </c>
      <c r="D642" s="59"/>
      <c r="E642" s="57">
        <f t="shared" si="17"/>
        <v>0</v>
      </c>
      <c r="F642" s="57">
        <v>5</v>
      </c>
      <c r="G642" s="57"/>
    </row>
    <row r="643" spans="1:7" ht="15.75" x14ac:dyDescent="0.25">
      <c r="A643" s="57"/>
      <c r="B643" s="63" t="s">
        <v>462</v>
      </c>
      <c r="C643" s="57" t="s">
        <v>9</v>
      </c>
      <c r="D643" s="59"/>
      <c r="E643" s="57">
        <f t="shared" si="17"/>
        <v>0</v>
      </c>
      <c r="F643" s="57">
        <v>5</v>
      </c>
      <c r="G643" s="57"/>
    </row>
    <row r="644" spans="1:7" ht="30.75" x14ac:dyDescent="0.25">
      <c r="A644" s="57"/>
      <c r="B644" s="63" t="s">
        <v>463</v>
      </c>
      <c r="C644" s="57" t="s">
        <v>9</v>
      </c>
      <c r="D644" s="59"/>
      <c r="E644" s="57">
        <f t="shared" si="17"/>
        <v>0</v>
      </c>
      <c r="F644" s="57">
        <v>5</v>
      </c>
      <c r="G644" s="57"/>
    </row>
    <row r="645" spans="1:7" ht="15.75" x14ac:dyDescent="0.25">
      <c r="A645" s="57"/>
      <c r="B645" s="63" t="s">
        <v>464</v>
      </c>
      <c r="C645" s="57" t="s">
        <v>9</v>
      </c>
      <c r="D645" s="59"/>
      <c r="E645" s="57">
        <f t="shared" si="17"/>
        <v>0</v>
      </c>
      <c r="F645" s="57">
        <v>5</v>
      </c>
      <c r="G645" s="57"/>
    </row>
    <row r="646" spans="1:7" ht="15.75" x14ac:dyDescent="0.25">
      <c r="A646" s="57"/>
      <c r="B646" s="63" t="s">
        <v>465</v>
      </c>
      <c r="C646" s="57" t="s">
        <v>9</v>
      </c>
      <c r="D646" s="59"/>
      <c r="E646" s="57">
        <f t="shared" si="17"/>
        <v>0</v>
      </c>
      <c r="F646" s="57">
        <v>5</v>
      </c>
      <c r="G646" s="57"/>
    </row>
    <row r="647" spans="1:7" ht="15.75" x14ac:dyDescent="0.25">
      <c r="A647" s="57"/>
      <c r="B647" s="63" t="s">
        <v>466</v>
      </c>
      <c r="C647" s="57" t="s">
        <v>9</v>
      </c>
      <c r="D647" s="59"/>
      <c r="E647" s="57">
        <f t="shared" si="17"/>
        <v>0</v>
      </c>
      <c r="F647" s="57">
        <v>5</v>
      </c>
      <c r="G647" s="57"/>
    </row>
    <row r="648" spans="1:7" ht="15.75" x14ac:dyDescent="0.25">
      <c r="A648" s="57"/>
      <c r="B648" s="63" t="s">
        <v>467</v>
      </c>
      <c r="C648" s="57" t="s">
        <v>9</v>
      </c>
      <c r="D648" s="59"/>
      <c r="E648" s="57">
        <f t="shared" si="17"/>
        <v>0</v>
      </c>
      <c r="F648" s="57">
        <v>5</v>
      </c>
      <c r="G648" s="57"/>
    </row>
    <row r="649" spans="1:7" ht="15.75" x14ac:dyDescent="0.25">
      <c r="A649" s="57"/>
      <c r="B649" s="63" t="s">
        <v>468</v>
      </c>
      <c r="C649" s="57" t="s">
        <v>9</v>
      </c>
      <c r="D649" s="59"/>
      <c r="E649" s="57">
        <f t="shared" si="17"/>
        <v>0</v>
      </c>
      <c r="F649" s="57">
        <v>5</v>
      </c>
      <c r="G649" s="57"/>
    </row>
    <row r="650" spans="1:7" ht="15.75" x14ac:dyDescent="0.25">
      <c r="A650" s="57"/>
      <c r="B650" s="63" t="s">
        <v>469</v>
      </c>
      <c r="C650" s="57" t="s">
        <v>9</v>
      </c>
      <c r="D650" s="59"/>
      <c r="E650" s="57">
        <f t="shared" si="17"/>
        <v>0</v>
      </c>
      <c r="F650" s="57">
        <v>5</v>
      </c>
      <c r="G650" s="57"/>
    </row>
    <row r="651" spans="1:7" ht="15.75" x14ac:dyDescent="0.25">
      <c r="A651" s="57"/>
      <c r="B651" s="63" t="s">
        <v>470</v>
      </c>
      <c r="C651" s="57" t="s">
        <v>9</v>
      </c>
      <c r="D651" s="59"/>
      <c r="E651" s="57">
        <f t="shared" si="17"/>
        <v>0</v>
      </c>
      <c r="F651" s="57">
        <v>5</v>
      </c>
      <c r="G651" s="57"/>
    </row>
    <row r="652" spans="1:7" ht="15.75" x14ac:dyDescent="0.25">
      <c r="A652" s="57"/>
      <c r="B652" s="63" t="s">
        <v>471</v>
      </c>
      <c r="C652" s="57" t="s">
        <v>9</v>
      </c>
      <c r="D652" s="59"/>
      <c r="E652" s="57">
        <f t="shared" si="17"/>
        <v>0</v>
      </c>
      <c r="F652" s="57">
        <v>5</v>
      </c>
      <c r="G652" s="57"/>
    </row>
    <row r="653" spans="1:7" ht="15.75" x14ac:dyDescent="0.25">
      <c r="A653" s="57"/>
      <c r="B653" s="63" t="s">
        <v>472</v>
      </c>
      <c r="C653" s="57" t="s">
        <v>9</v>
      </c>
      <c r="D653" s="59"/>
      <c r="E653" s="57">
        <f t="shared" si="17"/>
        <v>0</v>
      </c>
      <c r="F653" s="57">
        <v>5</v>
      </c>
      <c r="G653" s="57"/>
    </row>
    <row r="654" spans="1:7" ht="15.75" x14ac:dyDescent="0.25">
      <c r="A654" s="57"/>
      <c r="B654" s="63" t="s">
        <v>473</v>
      </c>
      <c r="C654" s="57" t="s">
        <v>9</v>
      </c>
      <c r="D654" s="59"/>
      <c r="E654" s="57">
        <f t="shared" si="17"/>
        <v>0</v>
      </c>
      <c r="F654" s="57">
        <v>5</v>
      </c>
      <c r="G654" s="57"/>
    </row>
    <row r="655" spans="1:7" ht="15.75" x14ac:dyDescent="0.25">
      <c r="A655" s="57"/>
      <c r="B655" s="63" t="s">
        <v>474</v>
      </c>
      <c r="C655" s="57" t="s">
        <v>9</v>
      </c>
      <c r="D655" s="59"/>
      <c r="E655" s="57">
        <f t="shared" si="17"/>
        <v>0</v>
      </c>
      <c r="F655" s="57">
        <v>5</v>
      </c>
      <c r="G655" s="57"/>
    </row>
    <row r="656" spans="1:7" ht="15.75" x14ac:dyDescent="0.25">
      <c r="A656" s="57"/>
      <c r="B656" s="63" t="s">
        <v>475</v>
      </c>
      <c r="C656" s="57" t="s">
        <v>9</v>
      </c>
      <c r="D656" s="59"/>
      <c r="E656" s="57">
        <f t="shared" si="17"/>
        <v>0</v>
      </c>
      <c r="F656" s="57">
        <v>5</v>
      </c>
      <c r="G656" s="57"/>
    </row>
    <row r="657" spans="1:7" ht="15.75" x14ac:dyDescent="0.25">
      <c r="A657" s="57"/>
      <c r="B657" s="63" t="s">
        <v>476</v>
      </c>
      <c r="C657" s="57" t="s">
        <v>9</v>
      </c>
      <c r="D657" s="59"/>
      <c r="E657" s="57">
        <f t="shared" si="17"/>
        <v>0</v>
      </c>
      <c r="F657" s="57">
        <v>5</v>
      </c>
      <c r="G657" s="57"/>
    </row>
    <row r="658" spans="1:7" ht="15.75" x14ac:dyDescent="0.25">
      <c r="A658" s="57"/>
      <c r="B658" s="63" t="s">
        <v>477</v>
      </c>
      <c r="C658" s="57" t="s">
        <v>9</v>
      </c>
      <c r="D658" s="59"/>
      <c r="E658" s="57">
        <f t="shared" si="17"/>
        <v>0</v>
      </c>
      <c r="F658" s="57">
        <v>5</v>
      </c>
      <c r="G658" s="57"/>
    </row>
    <row r="659" spans="1:7" ht="15.75" x14ac:dyDescent="0.25">
      <c r="A659" s="67"/>
      <c r="B659" s="52" t="s">
        <v>11</v>
      </c>
      <c r="C659" s="48"/>
      <c r="D659" s="48"/>
      <c r="E659" s="68">
        <f>SUM(E631:E658)</f>
        <v>0</v>
      </c>
      <c r="F659" s="68">
        <f>SUM(F631:F658)</f>
        <v>130</v>
      </c>
      <c r="G659" s="69">
        <f>E659/F659</f>
        <v>0</v>
      </c>
    </row>
    <row r="663" spans="1:7" s="19" customFormat="1" x14ac:dyDescent="0.25">
      <c r="A663" s="16"/>
      <c r="B663" s="17"/>
      <c r="C663" s="281"/>
      <c r="D663" s="287"/>
      <c r="E663" s="287"/>
      <c r="F663" s="287"/>
      <c r="G663" s="18"/>
    </row>
    <row r="664" spans="1:7" s="19" customFormat="1" ht="15.75" thickBot="1" x14ac:dyDescent="0.3">
      <c r="A664" s="16"/>
      <c r="B664" s="17"/>
      <c r="C664" s="20"/>
      <c r="D664" s="281"/>
      <c r="E664" s="282"/>
      <c r="F664" s="282"/>
      <c r="G664" s="18"/>
    </row>
    <row r="665" spans="1:7" s="19" customFormat="1" ht="15.75" hidden="1" customHeight="1" thickBot="1" x14ac:dyDescent="0.3">
      <c r="A665" s="16"/>
      <c r="B665" s="17"/>
      <c r="C665" s="201"/>
      <c r="D665" s="20"/>
      <c r="E665" s="283" t="s">
        <v>2</v>
      </c>
      <c r="F665" s="284"/>
      <c r="G665" s="202">
        <f>(F712)/(F1354)</f>
        <v>4.5158580130224744E-2</v>
      </c>
    </row>
    <row r="666" spans="1:7" s="204" customFormat="1" ht="35.1" customHeight="1" thickBot="1" x14ac:dyDescent="0.3">
      <c r="A666" s="285" t="s">
        <v>478</v>
      </c>
      <c r="B666" s="286"/>
      <c r="C666" s="187" t="s">
        <v>4</v>
      </c>
      <c r="D666" s="187" t="s">
        <v>13</v>
      </c>
      <c r="E666" s="188" t="s">
        <v>6</v>
      </c>
      <c r="F666" s="189" t="s">
        <v>7</v>
      </c>
      <c r="G666" s="190" t="s">
        <v>8</v>
      </c>
    </row>
    <row r="667" spans="1:7" x14ac:dyDescent="0.25">
      <c r="A667" s="57">
        <v>1</v>
      </c>
      <c r="B667" s="58" t="s">
        <v>479</v>
      </c>
      <c r="C667" s="184" t="s">
        <v>9</v>
      </c>
      <c r="D667" s="59"/>
      <c r="E667" s="184">
        <f>IF(C667="HIGH",IF(D667&gt;=4,D667,IF(D667&gt;=2,1,0)),IF(C667="MED",IF(D667&gt;=4,3,IF(D667&gt;=2,1,0)),IF(D667&gt;=4,1,0)))</f>
        <v>0</v>
      </c>
      <c r="F667" s="184">
        <v>5</v>
      </c>
      <c r="G667" s="57"/>
    </row>
    <row r="668" spans="1:7" x14ac:dyDescent="0.25">
      <c r="A668" s="57">
        <v>2</v>
      </c>
      <c r="B668" s="60" t="s">
        <v>480</v>
      </c>
      <c r="C668" s="57" t="s">
        <v>9</v>
      </c>
      <c r="D668" s="59"/>
      <c r="E668" s="57">
        <f t="shared" ref="E668:E711" si="18">IF(C668="HIGH",IF(D668&gt;=4,D668,IF(D668&gt;=2,1,0)),IF(C668="MED",IF(D668&gt;=4,3,IF(D668&gt;=2,1,0)),IF(D668&gt;=4,1,0)))</f>
        <v>0</v>
      </c>
      <c r="F668" s="57">
        <v>5</v>
      </c>
      <c r="G668" s="57"/>
    </row>
    <row r="669" spans="1:7" ht="15.75" x14ac:dyDescent="0.25">
      <c r="A669" s="57">
        <v>3</v>
      </c>
      <c r="B669" s="61" t="s">
        <v>481</v>
      </c>
      <c r="C669" s="57" t="s">
        <v>9</v>
      </c>
      <c r="D669" s="59"/>
      <c r="E669" s="57">
        <f t="shared" si="18"/>
        <v>0</v>
      </c>
      <c r="F669" s="57">
        <v>5</v>
      </c>
      <c r="G669" s="57"/>
    </row>
    <row r="670" spans="1:7" ht="15.75" x14ac:dyDescent="0.25">
      <c r="A670" s="57">
        <v>4</v>
      </c>
      <c r="B670" s="62" t="s">
        <v>482</v>
      </c>
      <c r="C670" s="57" t="s">
        <v>9</v>
      </c>
      <c r="D670" s="59"/>
      <c r="E670" s="57">
        <f t="shared" si="18"/>
        <v>0</v>
      </c>
      <c r="F670" s="57">
        <v>5</v>
      </c>
      <c r="G670" s="57"/>
    </row>
    <row r="671" spans="1:7" ht="15.75" x14ac:dyDescent="0.25">
      <c r="A671" s="57">
        <v>5</v>
      </c>
      <c r="B671" s="62" t="s">
        <v>483</v>
      </c>
      <c r="C671" s="57" t="s">
        <v>9</v>
      </c>
      <c r="D671" s="59"/>
      <c r="E671" s="57">
        <f t="shared" si="18"/>
        <v>0</v>
      </c>
      <c r="F671" s="57">
        <v>5</v>
      </c>
      <c r="G671" s="57"/>
    </row>
    <row r="672" spans="1:7" ht="15.75" x14ac:dyDescent="0.25">
      <c r="A672" s="57">
        <v>6</v>
      </c>
      <c r="B672" s="62" t="s">
        <v>484</v>
      </c>
      <c r="C672" s="64"/>
      <c r="D672" s="65"/>
      <c r="E672" s="64"/>
      <c r="F672" s="64"/>
      <c r="G672" s="64"/>
    </row>
    <row r="673" spans="1:7" ht="15.75" x14ac:dyDescent="0.25">
      <c r="A673" s="57"/>
      <c r="B673" s="63" t="s">
        <v>485</v>
      </c>
      <c r="C673" s="57" t="s">
        <v>9</v>
      </c>
      <c r="D673" s="59"/>
      <c r="E673" s="57">
        <f t="shared" si="18"/>
        <v>0</v>
      </c>
      <c r="F673" s="57">
        <v>5</v>
      </c>
      <c r="G673" s="57"/>
    </row>
    <row r="674" spans="1:7" ht="15.75" x14ac:dyDescent="0.25">
      <c r="A674" s="57"/>
      <c r="B674" s="63" t="s">
        <v>486</v>
      </c>
      <c r="C674" s="57" t="s">
        <v>9</v>
      </c>
      <c r="D674" s="59"/>
      <c r="E674" s="57">
        <f t="shared" si="18"/>
        <v>0</v>
      </c>
      <c r="F674" s="57">
        <v>5</v>
      </c>
      <c r="G674" s="57"/>
    </row>
    <row r="675" spans="1:7" ht="15.75" x14ac:dyDescent="0.25">
      <c r="A675" s="57"/>
      <c r="B675" s="63" t="s">
        <v>487</v>
      </c>
      <c r="C675" s="57" t="s">
        <v>9</v>
      </c>
      <c r="D675" s="59"/>
      <c r="E675" s="57">
        <f t="shared" si="18"/>
        <v>0</v>
      </c>
      <c r="F675" s="57">
        <v>5</v>
      </c>
      <c r="G675" s="57"/>
    </row>
    <row r="676" spans="1:7" ht="15.75" x14ac:dyDescent="0.25">
      <c r="A676" s="57"/>
      <c r="B676" s="63" t="s">
        <v>488</v>
      </c>
      <c r="C676" s="57" t="s">
        <v>9</v>
      </c>
      <c r="D676" s="59"/>
      <c r="E676" s="57">
        <f t="shared" si="18"/>
        <v>0</v>
      </c>
      <c r="F676" s="57">
        <v>5</v>
      </c>
      <c r="G676" s="57"/>
    </row>
    <row r="677" spans="1:7" ht="15.75" x14ac:dyDescent="0.25">
      <c r="A677" s="57">
        <v>7</v>
      </c>
      <c r="B677" s="62" t="s">
        <v>489</v>
      </c>
      <c r="C677" s="57" t="s">
        <v>9</v>
      </c>
      <c r="D677" s="59"/>
      <c r="E677" s="57">
        <f t="shared" si="18"/>
        <v>0</v>
      </c>
      <c r="F677" s="57">
        <v>5</v>
      </c>
      <c r="G677" s="57"/>
    </row>
    <row r="678" spans="1:7" ht="15.75" x14ac:dyDescent="0.25">
      <c r="A678" s="57">
        <v>8</v>
      </c>
      <c r="B678" s="62" t="s">
        <v>490</v>
      </c>
      <c r="C678" s="57" t="s">
        <v>9</v>
      </c>
      <c r="D678" s="59"/>
      <c r="E678" s="57">
        <f t="shared" si="18"/>
        <v>0</v>
      </c>
      <c r="F678" s="57">
        <v>5</v>
      </c>
      <c r="G678" s="57"/>
    </row>
    <row r="679" spans="1:7" ht="15.75" x14ac:dyDescent="0.25">
      <c r="A679" s="57">
        <v>9</v>
      </c>
      <c r="B679" s="62" t="s">
        <v>491</v>
      </c>
      <c r="C679" s="57" t="s">
        <v>9</v>
      </c>
      <c r="D679" s="59"/>
      <c r="E679" s="57">
        <f t="shared" si="18"/>
        <v>0</v>
      </c>
      <c r="F679" s="57">
        <v>5</v>
      </c>
      <c r="G679" s="57"/>
    </row>
    <row r="680" spans="1:7" ht="15.75" x14ac:dyDescent="0.25">
      <c r="A680" s="57">
        <v>10</v>
      </c>
      <c r="B680" s="62" t="s">
        <v>492</v>
      </c>
      <c r="C680" s="57" t="s">
        <v>9</v>
      </c>
      <c r="D680" s="59"/>
      <c r="E680" s="57">
        <f t="shared" si="18"/>
        <v>0</v>
      </c>
      <c r="F680" s="57">
        <v>5</v>
      </c>
      <c r="G680" s="57"/>
    </row>
    <row r="681" spans="1:7" ht="15.75" x14ac:dyDescent="0.25">
      <c r="A681" s="57">
        <v>11</v>
      </c>
      <c r="B681" s="62" t="s">
        <v>493</v>
      </c>
      <c r="C681" s="57" t="s">
        <v>9</v>
      </c>
      <c r="D681" s="59"/>
      <c r="E681" s="57">
        <f t="shared" si="18"/>
        <v>0</v>
      </c>
      <c r="F681" s="57">
        <v>5</v>
      </c>
      <c r="G681" s="57"/>
    </row>
    <row r="682" spans="1:7" ht="15.75" x14ac:dyDescent="0.25">
      <c r="A682" s="57">
        <v>12</v>
      </c>
      <c r="B682" s="62" t="s">
        <v>494</v>
      </c>
      <c r="C682" s="57" t="s">
        <v>9</v>
      </c>
      <c r="D682" s="59"/>
      <c r="E682" s="57">
        <f t="shared" si="18"/>
        <v>0</v>
      </c>
      <c r="F682" s="57">
        <v>5</v>
      </c>
      <c r="G682" s="57"/>
    </row>
    <row r="683" spans="1:7" ht="30.75" x14ac:dyDescent="0.25">
      <c r="A683" s="57">
        <v>13</v>
      </c>
      <c r="B683" s="62" t="s">
        <v>495</v>
      </c>
      <c r="C683" s="57" t="s">
        <v>9</v>
      </c>
      <c r="D683" s="59"/>
      <c r="E683" s="57">
        <f t="shared" si="18"/>
        <v>0</v>
      </c>
      <c r="F683" s="57">
        <v>5</v>
      </c>
      <c r="G683" s="57"/>
    </row>
    <row r="684" spans="1:7" ht="15.75" x14ac:dyDescent="0.25">
      <c r="A684" s="57">
        <v>14</v>
      </c>
      <c r="B684" s="62" t="s">
        <v>496</v>
      </c>
      <c r="C684" s="57" t="s">
        <v>9</v>
      </c>
      <c r="D684" s="59"/>
      <c r="E684" s="57">
        <f t="shared" si="18"/>
        <v>0</v>
      </c>
      <c r="F684" s="57">
        <v>5</v>
      </c>
      <c r="G684" s="57"/>
    </row>
    <row r="685" spans="1:7" ht="15.75" x14ac:dyDescent="0.25">
      <c r="A685" s="57">
        <v>15</v>
      </c>
      <c r="B685" s="62" t="s">
        <v>497</v>
      </c>
      <c r="C685" s="57" t="s">
        <v>9</v>
      </c>
      <c r="D685" s="59"/>
      <c r="E685" s="57">
        <f t="shared" si="18"/>
        <v>0</v>
      </c>
      <c r="F685" s="57">
        <v>5</v>
      </c>
      <c r="G685" s="57"/>
    </row>
    <row r="686" spans="1:7" ht="15.75" x14ac:dyDescent="0.25">
      <c r="A686" s="57">
        <v>16</v>
      </c>
      <c r="B686" s="62" t="s">
        <v>498</v>
      </c>
      <c r="C686" s="57" t="s">
        <v>9</v>
      </c>
      <c r="D686" s="59"/>
      <c r="E686" s="57">
        <f t="shared" si="18"/>
        <v>0</v>
      </c>
      <c r="F686" s="57">
        <v>5</v>
      </c>
      <c r="G686" s="57"/>
    </row>
    <row r="687" spans="1:7" ht="15.75" x14ac:dyDescent="0.25">
      <c r="A687" s="57">
        <v>17</v>
      </c>
      <c r="B687" s="62" t="s">
        <v>499</v>
      </c>
      <c r="C687" s="64"/>
      <c r="D687" s="65"/>
      <c r="E687" s="64"/>
      <c r="F687" s="64"/>
      <c r="G687" s="64"/>
    </row>
    <row r="688" spans="1:7" ht="15.75" x14ac:dyDescent="0.25">
      <c r="A688" s="57"/>
      <c r="B688" s="63" t="s">
        <v>500</v>
      </c>
      <c r="C688" s="57" t="s">
        <v>9</v>
      </c>
      <c r="D688" s="59"/>
      <c r="E688" s="57">
        <f t="shared" si="18"/>
        <v>0</v>
      </c>
      <c r="F688" s="57">
        <v>5</v>
      </c>
      <c r="G688" s="57"/>
    </row>
    <row r="689" spans="1:7" ht="15.75" x14ac:dyDescent="0.25">
      <c r="A689" s="57"/>
      <c r="B689" s="63" t="s">
        <v>501</v>
      </c>
      <c r="C689" s="57" t="s">
        <v>9</v>
      </c>
      <c r="D689" s="59"/>
      <c r="E689" s="57">
        <f t="shared" si="18"/>
        <v>0</v>
      </c>
      <c r="F689" s="57">
        <v>5</v>
      </c>
      <c r="G689" s="57"/>
    </row>
    <row r="690" spans="1:7" ht="15.75" x14ac:dyDescent="0.25">
      <c r="A690" s="57"/>
      <c r="B690" s="63" t="s">
        <v>502</v>
      </c>
      <c r="C690" s="57" t="s">
        <v>9</v>
      </c>
      <c r="D690" s="59"/>
      <c r="E690" s="57">
        <f t="shared" si="18"/>
        <v>0</v>
      </c>
      <c r="F690" s="57">
        <v>5</v>
      </c>
      <c r="G690" s="57"/>
    </row>
    <row r="691" spans="1:7" ht="15.75" x14ac:dyDescent="0.25">
      <c r="A691" s="57"/>
      <c r="B691" s="63" t="s">
        <v>503</v>
      </c>
      <c r="C691" s="57" t="s">
        <v>9</v>
      </c>
      <c r="D691" s="59"/>
      <c r="E691" s="57">
        <f t="shared" si="18"/>
        <v>0</v>
      </c>
      <c r="F691" s="57">
        <v>5</v>
      </c>
      <c r="G691" s="57"/>
    </row>
    <row r="692" spans="1:7" ht="15.75" x14ac:dyDescent="0.25">
      <c r="A692" s="57"/>
      <c r="B692" s="63" t="s">
        <v>504</v>
      </c>
      <c r="C692" s="57" t="s">
        <v>9</v>
      </c>
      <c r="D692" s="59"/>
      <c r="E692" s="57">
        <f t="shared" si="18"/>
        <v>0</v>
      </c>
      <c r="F692" s="57">
        <v>5</v>
      </c>
      <c r="G692" s="57"/>
    </row>
    <row r="693" spans="1:7" ht="15.75" x14ac:dyDescent="0.25">
      <c r="A693" s="57"/>
      <c r="B693" s="63" t="s">
        <v>505</v>
      </c>
      <c r="C693" s="57" t="s">
        <v>9</v>
      </c>
      <c r="D693" s="59"/>
      <c r="E693" s="57">
        <f t="shared" si="18"/>
        <v>0</v>
      </c>
      <c r="F693" s="57">
        <v>5</v>
      </c>
      <c r="G693" s="57"/>
    </row>
    <row r="694" spans="1:7" ht="15.75" x14ac:dyDescent="0.25">
      <c r="A694" s="57"/>
      <c r="B694" s="63" t="s">
        <v>506</v>
      </c>
      <c r="C694" s="57" t="s">
        <v>9</v>
      </c>
      <c r="D694" s="59"/>
      <c r="E694" s="57">
        <f t="shared" si="18"/>
        <v>0</v>
      </c>
      <c r="F694" s="57">
        <v>5</v>
      </c>
      <c r="G694" s="57"/>
    </row>
    <row r="695" spans="1:7" ht="15.75" x14ac:dyDescent="0.25">
      <c r="A695" s="57"/>
      <c r="B695" s="63" t="s">
        <v>507</v>
      </c>
      <c r="C695" s="57" t="s">
        <v>9</v>
      </c>
      <c r="D695" s="59"/>
      <c r="E695" s="57">
        <f t="shared" si="18"/>
        <v>0</v>
      </c>
      <c r="F695" s="57">
        <v>5</v>
      </c>
      <c r="G695" s="57"/>
    </row>
    <row r="696" spans="1:7" ht="15.75" x14ac:dyDescent="0.25">
      <c r="A696" s="57"/>
      <c r="B696" s="63" t="s">
        <v>508</v>
      </c>
      <c r="C696" s="57" t="s">
        <v>9</v>
      </c>
      <c r="D696" s="59"/>
      <c r="E696" s="57">
        <f t="shared" si="18"/>
        <v>0</v>
      </c>
      <c r="F696" s="57">
        <v>5</v>
      </c>
      <c r="G696" s="57"/>
    </row>
    <row r="697" spans="1:7" ht="15.75" x14ac:dyDescent="0.25">
      <c r="A697" s="57"/>
      <c r="B697" s="63" t="s">
        <v>509</v>
      </c>
      <c r="C697" s="57" t="s">
        <v>9</v>
      </c>
      <c r="D697" s="59"/>
      <c r="E697" s="57">
        <f t="shared" si="18"/>
        <v>0</v>
      </c>
      <c r="F697" s="57">
        <v>5</v>
      </c>
      <c r="G697" s="57"/>
    </row>
    <row r="698" spans="1:7" ht="15.75" x14ac:dyDescent="0.25">
      <c r="A698" s="57"/>
      <c r="B698" s="63" t="s">
        <v>510</v>
      </c>
      <c r="C698" s="57" t="s">
        <v>9</v>
      </c>
      <c r="D698" s="59"/>
      <c r="E698" s="57">
        <f t="shared" si="18"/>
        <v>0</v>
      </c>
      <c r="F698" s="57">
        <v>5</v>
      </c>
      <c r="G698" s="57"/>
    </row>
    <row r="699" spans="1:7" ht="15.75" x14ac:dyDescent="0.25">
      <c r="A699" s="57"/>
      <c r="B699" s="63" t="s">
        <v>511</v>
      </c>
      <c r="C699" s="57" t="s">
        <v>9</v>
      </c>
      <c r="D699" s="59"/>
      <c r="E699" s="57">
        <f t="shared" si="18"/>
        <v>0</v>
      </c>
      <c r="F699" s="57">
        <v>5</v>
      </c>
      <c r="G699" s="57"/>
    </row>
    <row r="700" spans="1:7" ht="15.75" x14ac:dyDescent="0.25">
      <c r="A700" s="57"/>
      <c r="B700" s="63" t="s">
        <v>512</v>
      </c>
      <c r="C700" s="57" t="s">
        <v>9</v>
      </c>
      <c r="D700" s="59"/>
      <c r="E700" s="57">
        <f t="shared" si="18"/>
        <v>0</v>
      </c>
      <c r="F700" s="57">
        <v>5</v>
      </c>
      <c r="G700" s="57"/>
    </row>
    <row r="701" spans="1:7" ht="15.75" x14ac:dyDescent="0.25">
      <c r="A701" s="57">
        <v>18</v>
      </c>
      <c r="B701" s="62" t="s">
        <v>513</v>
      </c>
      <c r="C701" s="57" t="s">
        <v>9</v>
      </c>
      <c r="D701" s="59"/>
      <c r="E701" s="57">
        <f t="shared" si="18"/>
        <v>0</v>
      </c>
      <c r="F701" s="57">
        <v>5</v>
      </c>
      <c r="G701" s="57"/>
    </row>
    <row r="702" spans="1:7" ht="15.75" x14ac:dyDescent="0.25">
      <c r="A702" s="57">
        <v>19</v>
      </c>
      <c r="B702" s="62" t="s">
        <v>514</v>
      </c>
      <c r="C702" s="57" t="s">
        <v>9</v>
      </c>
      <c r="D702" s="59"/>
      <c r="E702" s="57">
        <f t="shared" si="18"/>
        <v>0</v>
      </c>
      <c r="F702" s="57">
        <v>5</v>
      </c>
      <c r="G702" s="57"/>
    </row>
    <row r="703" spans="1:7" ht="15.75" x14ac:dyDescent="0.25">
      <c r="A703" s="57">
        <v>20</v>
      </c>
      <c r="B703" s="62" t="s">
        <v>515</v>
      </c>
      <c r="C703" s="57" t="s">
        <v>9</v>
      </c>
      <c r="D703" s="59"/>
      <c r="E703" s="57">
        <f t="shared" si="18"/>
        <v>0</v>
      </c>
      <c r="F703" s="57">
        <v>5</v>
      </c>
      <c r="G703" s="57"/>
    </row>
    <row r="704" spans="1:7" ht="30.75" x14ac:dyDescent="0.25">
      <c r="A704" s="57">
        <v>21</v>
      </c>
      <c r="B704" s="62" t="s">
        <v>516</v>
      </c>
      <c r="C704" s="57" t="s">
        <v>9</v>
      </c>
      <c r="D704" s="59"/>
      <c r="E704" s="57">
        <f t="shared" si="18"/>
        <v>0</v>
      </c>
      <c r="F704" s="57">
        <v>5</v>
      </c>
      <c r="G704" s="57"/>
    </row>
    <row r="705" spans="1:7" ht="30.75" x14ac:dyDescent="0.25">
      <c r="A705" s="57">
        <v>22</v>
      </c>
      <c r="B705" s="62" t="s">
        <v>517</v>
      </c>
      <c r="C705" s="57" t="s">
        <v>9</v>
      </c>
      <c r="D705" s="59"/>
      <c r="E705" s="57">
        <f t="shared" si="18"/>
        <v>0</v>
      </c>
      <c r="F705" s="57">
        <v>5</v>
      </c>
      <c r="G705" s="57"/>
    </row>
    <row r="706" spans="1:7" ht="15.75" x14ac:dyDescent="0.25">
      <c r="A706" s="57">
        <v>23</v>
      </c>
      <c r="B706" s="62" t="s">
        <v>518</v>
      </c>
      <c r="C706" s="57" t="s">
        <v>9</v>
      </c>
      <c r="D706" s="59"/>
      <c r="E706" s="57">
        <f t="shared" si="18"/>
        <v>0</v>
      </c>
      <c r="F706" s="57">
        <v>5</v>
      </c>
      <c r="G706" s="57"/>
    </row>
    <row r="707" spans="1:7" ht="30.75" x14ac:dyDescent="0.25">
      <c r="A707" s="57">
        <v>24</v>
      </c>
      <c r="B707" s="62" t="s">
        <v>519</v>
      </c>
      <c r="C707" s="57" t="s">
        <v>9</v>
      </c>
      <c r="D707" s="59"/>
      <c r="E707" s="57">
        <f t="shared" si="18"/>
        <v>0</v>
      </c>
      <c r="F707" s="57">
        <v>5</v>
      </c>
      <c r="G707" s="57"/>
    </row>
    <row r="708" spans="1:7" ht="15.75" x14ac:dyDescent="0.25">
      <c r="A708" s="57">
        <v>25</v>
      </c>
      <c r="B708" s="62" t="s">
        <v>520</v>
      </c>
      <c r="C708" s="57" t="s">
        <v>9</v>
      </c>
      <c r="D708" s="59"/>
      <c r="E708" s="57">
        <f t="shared" si="18"/>
        <v>0</v>
      </c>
      <c r="F708" s="57">
        <v>5</v>
      </c>
      <c r="G708" s="57"/>
    </row>
    <row r="709" spans="1:7" ht="15.75" x14ac:dyDescent="0.25">
      <c r="A709" s="57">
        <v>26</v>
      </c>
      <c r="B709" s="62" t="s">
        <v>521</v>
      </c>
      <c r="C709" s="57" t="s">
        <v>9</v>
      </c>
      <c r="D709" s="59"/>
      <c r="E709" s="57">
        <f t="shared" si="18"/>
        <v>0</v>
      </c>
      <c r="F709" s="57">
        <v>5</v>
      </c>
      <c r="G709" s="57"/>
    </row>
    <row r="710" spans="1:7" ht="15.75" x14ac:dyDescent="0.25">
      <c r="A710" s="57">
        <v>27</v>
      </c>
      <c r="B710" s="62" t="s">
        <v>522</v>
      </c>
      <c r="C710" s="57" t="s">
        <v>9</v>
      </c>
      <c r="D710" s="59"/>
      <c r="E710" s="57">
        <f t="shared" si="18"/>
        <v>0</v>
      </c>
      <c r="F710" s="57">
        <v>5</v>
      </c>
      <c r="G710" s="57"/>
    </row>
    <row r="711" spans="1:7" ht="30.75" x14ac:dyDescent="0.25">
      <c r="A711" s="57">
        <v>28</v>
      </c>
      <c r="B711" s="62" t="s">
        <v>523</v>
      </c>
      <c r="C711" s="57" t="s">
        <v>9</v>
      </c>
      <c r="D711" s="59"/>
      <c r="E711" s="57">
        <f t="shared" si="18"/>
        <v>0</v>
      </c>
      <c r="F711" s="57">
        <v>5</v>
      </c>
      <c r="G711" s="57"/>
    </row>
    <row r="712" spans="1:7" ht="15.75" x14ac:dyDescent="0.25">
      <c r="A712" s="67"/>
      <c r="B712" s="52" t="s">
        <v>11</v>
      </c>
      <c r="C712" s="48"/>
      <c r="D712" s="48"/>
      <c r="E712" s="68">
        <f>SUM(E667:E711)</f>
        <v>0</v>
      </c>
      <c r="F712" s="68">
        <f>SUM(F667:F711)</f>
        <v>215</v>
      </c>
      <c r="G712" s="69">
        <f>E712/F712</f>
        <v>0</v>
      </c>
    </row>
    <row r="716" spans="1:7" s="19" customFormat="1" x14ac:dyDescent="0.25">
      <c r="A716" s="16"/>
      <c r="B716" s="17"/>
      <c r="C716" s="281"/>
      <c r="D716" s="287"/>
      <c r="E716" s="287"/>
      <c r="F716" s="287"/>
      <c r="G716" s="18"/>
    </row>
    <row r="717" spans="1:7" s="19" customFormat="1" ht="15.75" thickBot="1" x14ac:dyDescent="0.3">
      <c r="A717" s="16"/>
      <c r="B717" s="17"/>
      <c r="C717" s="20"/>
      <c r="D717" s="281"/>
      <c r="E717" s="282"/>
      <c r="F717" s="282"/>
      <c r="G717" s="18"/>
    </row>
    <row r="718" spans="1:7" s="19" customFormat="1" ht="15.75" hidden="1" customHeight="1" thickBot="1" x14ac:dyDescent="0.3">
      <c r="A718" s="16"/>
      <c r="B718" s="17"/>
      <c r="C718" s="201"/>
      <c r="D718" s="20"/>
      <c r="E718" s="283" t="s">
        <v>2</v>
      </c>
      <c r="F718" s="284"/>
      <c r="G718" s="202">
        <f>(F766)/(F1354)</f>
        <v>4.6208779668136947E-2</v>
      </c>
    </row>
    <row r="719" spans="1:7" s="204" customFormat="1" ht="35.1" customHeight="1" thickBot="1" x14ac:dyDescent="0.3">
      <c r="A719" s="285" t="s">
        <v>524</v>
      </c>
      <c r="B719" s="286"/>
      <c r="C719" s="187" t="s">
        <v>4</v>
      </c>
      <c r="D719" s="187" t="s">
        <v>13</v>
      </c>
      <c r="E719" s="188" t="s">
        <v>6</v>
      </c>
      <c r="F719" s="189" t="s">
        <v>7</v>
      </c>
      <c r="G719" s="190" t="s">
        <v>8</v>
      </c>
    </row>
    <row r="720" spans="1:7" x14ac:dyDescent="0.25">
      <c r="A720" s="79">
        <v>1</v>
      </c>
      <c r="B720" s="91" t="s">
        <v>525</v>
      </c>
      <c r="C720" s="184" t="s">
        <v>9</v>
      </c>
      <c r="D720" s="59"/>
      <c r="E720" s="184">
        <f>IF(C720="HIGH",IF(D720&gt;=4,D720,IF(D720&gt;=2,1,0)),IF(C720="MED",IF(D720&gt;=4,3,IF(D720&gt;=2,1,0)),IF(D720&gt;=4,1,0)))</f>
        <v>0</v>
      </c>
      <c r="F720" s="184">
        <v>5</v>
      </c>
      <c r="G720" s="57"/>
    </row>
    <row r="721" spans="1:7" ht="15.75" x14ac:dyDescent="0.25">
      <c r="A721" s="79"/>
      <c r="B721" s="63" t="s">
        <v>526</v>
      </c>
      <c r="C721" s="57" t="s">
        <v>9</v>
      </c>
      <c r="D721" s="59"/>
      <c r="E721" s="57">
        <f t="shared" ref="E721:E765" si="19">IF(C721="HIGH",IF(D721&gt;=4,D721,IF(D721&gt;=2,1,0)),IF(C721="MED",IF(D721&gt;=4,3,IF(D721&gt;=2,1,0)),IF(D721&gt;=4,1,0)))</f>
        <v>0</v>
      </c>
      <c r="F721" s="57">
        <v>5</v>
      </c>
      <c r="G721" s="57"/>
    </row>
    <row r="722" spans="1:7" ht="15.75" x14ac:dyDescent="0.25">
      <c r="A722" s="79"/>
      <c r="B722" s="63" t="s">
        <v>527</v>
      </c>
      <c r="C722" s="57" t="s">
        <v>9</v>
      </c>
      <c r="D722" s="59"/>
      <c r="E722" s="57">
        <f t="shared" si="19"/>
        <v>0</v>
      </c>
      <c r="F722" s="57">
        <v>5</v>
      </c>
      <c r="G722" s="57"/>
    </row>
    <row r="723" spans="1:7" ht="15.75" x14ac:dyDescent="0.25">
      <c r="A723" s="79"/>
      <c r="B723" s="63" t="s">
        <v>528</v>
      </c>
      <c r="C723" s="57" t="s">
        <v>9</v>
      </c>
      <c r="D723" s="59"/>
      <c r="E723" s="57">
        <f t="shared" si="19"/>
        <v>0</v>
      </c>
      <c r="F723" s="57">
        <v>5</v>
      </c>
      <c r="G723" s="57"/>
    </row>
    <row r="724" spans="1:7" ht="15.75" x14ac:dyDescent="0.25">
      <c r="A724" s="79"/>
      <c r="B724" s="63" t="s">
        <v>529</v>
      </c>
      <c r="C724" s="57" t="s">
        <v>9</v>
      </c>
      <c r="D724" s="59"/>
      <c r="E724" s="57">
        <f t="shared" si="19"/>
        <v>0</v>
      </c>
      <c r="F724" s="57">
        <v>5</v>
      </c>
      <c r="G724" s="57"/>
    </row>
    <row r="725" spans="1:7" ht="15.75" x14ac:dyDescent="0.25">
      <c r="A725" s="79"/>
      <c r="B725" s="63" t="s">
        <v>530</v>
      </c>
      <c r="C725" s="57" t="s">
        <v>9</v>
      </c>
      <c r="D725" s="59"/>
      <c r="E725" s="57">
        <f t="shared" si="19"/>
        <v>0</v>
      </c>
      <c r="F725" s="57">
        <v>5</v>
      </c>
      <c r="G725" s="57"/>
    </row>
    <row r="726" spans="1:7" ht="15.75" x14ac:dyDescent="0.25">
      <c r="A726" s="79"/>
      <c r="B726" s="63" t="s">
        <v>531</v>
      </c>
      <c r="C726" s="57" t="s">
        <v>9</v>
      </c>
      <c r="D726" s="59"/>
      <c r="E726" s="57">
        <f t="shared" si="19"/>
        <v>0</v>
      </c>
      <c r="F726" s="57">
        <v>5</v>
      </c>
      <c r="G726" s="57"/>
    </row>
    <row r="727" spans="1:7" ht="15.75" x14ac:dyDescent="0.25">
      <c r="A727" s="79">
        <v>2</v>
      </c>
      <c r="B727" s="61" t="s">
        <v>532</v>
      </c>
      <c r="C727" s="57" t="s">
        <v>9</v>
      </c>
      <c r="D727" s="59"/>
      <c r="E727" s="57">
        <f t="shared" si="19"/>
        <v>0</v>
      </c>
      <c r="F727" s="57">
        <v>5</v>
      </c>
      <c r="G727" s="57"/>
    </row>
    <row r="728" spans="1:7" ht="30.75" x14ac:dyDescent="0.25">
      <c r="A728" s="79">
        <v>3</v>
      </c>
      <c r="B728" s="61" t="s">
        <v>533</v>
      </c>
      <c r="C728" s="57" t="s">
        <v>9</v>
      </c>
      <c r="D728" s="59"/>
      <c r="E728" s="57">
        <f t="shared" si="19"/>
        <v>0</v>
      </c>
      <c r="F728" s="57">
        <v>5</v>
      </c>
      <c r="G728" s="57"/>
    </row>
    <row r="729" spans="1:7" ht="30.75" x14ac:dyDescent="0.25">
      <c r="A729" s="79">
        <v>4</v>
      </c>
      <c r="B729" s="61" t="s">
        <v>534</v>
      </c>
      <c r="C729" s="57" t="s">
        <v>9</v>
      </c>
      <c r="D729" s="59"/>
      <c r="E729" s="57">
        <f t="shared" si="19"/>
        <v>0</v>
      </c>
      <c r="F729" s="57">
        <v>5</v>
      </c>
      <c r="G729" s="57"/>
    </row>
    <row r="730" spans="1:7" ht="30.75" x14ac:dyDescent="0.25">
      <c r="A730" s="79">
        <v>5</v>
      </c>
      <c r="B730" s="61" t="s">
        <v>535</v>
      </c>
      <c r="C730" s="57" t="s">
        <v>9</v>
      </c>
      <c r="D730" s="59"/>
      <c r="E730" s="57">
        <f t="shared" si="19"/>
        <v>0</v>
      </c>
      <c r="F730" s="57">
        <v>5</v>
      </c>
      <c r="G730" s="57"/>
    </row>
    <row r="731" spans="1:7" ht="30.75" x14ac:dyDescent="0.25">
      <c r="A731" s="79">
        <v>6</v>
      </c>
      <c r="B731" s="61" t="s">
        <v>536</v>
      </c>
      <c r="C731" s="57" t="s">
        <v>9</v>
      </c>
      <c r="D731" s="59"/>
      <c r="E731" s="57">
        <f t="shared" si="19"/>
        <v>0</v>
      </c>
      <c r="F731" s="57">
        <v>5</v>
      </c>
      <c r="G731" s="57"/>
    </row>
    <row r="732" spans="1:7" ht="15.75" x14ac:dyDescent="0.25">
      <c r="A732" s="79">
        <v>7</v>
      </c>
      <c r="B732" s="61" t="s">
        <v>537</v>
      </c>
      <c r="C732" s="57" t="s">
        <v>9</v>
      </c>
      <c r="D732" s="59"/>
      <c r="E732" s="57">
        <f t="shared" si="19"/>
        <v>0</v>
      </c>
      <c r="F732" s="57">
        <v>5</v>
      </c>
      <c r="G732" s="57"/>
    </row>
    <row r="733" spans="1:7" ht="15.75" x14ac:dyDescent="0.25">
      <c r="A733" s="79">
        <v>8</v>
      </c>
      <c r="B733" s="62" t="s">
        <v>538</v>
      </c>
      <c r="C733" s="57" t="s">
        <v>9</v>
      </c>
      <c r="D733" s="59"/>
      <c r="E733" s="57">
        <f t="shared" si="19"/>
        <v>0</v>
      </c>
      <c r="F733" s="57">
        <v>5</v>
      </c>
      <c r="G733" s="57"/>
    </row>
    <row r="734" spans="1:7" ht="30.75" x14ac:dyDescent="0.25">
      <c r="A734" s="79">
        <v>9</v>
      </c>
      <c r="B734" s="62" t="s">
        <v>539</v>
      </c>
      <c r="C734" s="57" t="s">
        <v>9</v>
      </c>
      <c r="D734" s="59"/>
      <c r="E734" s="57">
        <f t="shared" si="19"/>
        <v>0</v>
      </c>
      <c r="F734" s="57">
        <v>5</v>
      </c>
      <c r="G734" s="57"/>
    </row>
    <row r="735" spans="1:7" ht="30" x14ac:dyDescent="0.25">
      <c r="A735" s="79">
        <v>10</v>
      </c>
      <c r="B735" s="58" t="s">
        <v>540</v>
      </c>
      <c r="C735" s="57" t="s">
        <v>9</v>
      </c>
      <c r="D735" s="59"/>
      <c r="E735" s="57">
        <f t="shared" si="19"/>
        <v>0</v>
      </c>
      <c r="F735" s="57">
        <v>5</v>
      </c>
      <c r="G735" s="57"/>
    </row>
    <row r="736" spans="1:7" ht="15.75" x14ac:dyDescent="0.25">
      <c r="A736" s="79">
        <v>11</v>
      </c>
      <c r="B736" s="61" t="s">
        <v>541</v>
      </c>
      <c r="C736" s="64"/>
      <c r="D736" s="65"/>
      <c r="E736" s="64"/>
      <c r="F736" s="64"/>
      <c r="G736" s="64"/>
    </row>
    <row r="737" spans="1:7" ht="15.75" x14ac:dyDescent="0.25">
      <c r="A737" s="79"/>
      <c r="B737" s="63" t="s">
        <v>542</v>
      </c>
      <c r="C737" s="57" t="s">
        <v>9</v>
      </c>
      <c r="D737" s="59"/>
      <c r="E737" s="57">
        <f t="shared" si="19"/>
        <v>0</v>
      </c>
      <c r="F737" s="57">
        <v>5</v>
      </c>
      <c r="G737" s="57"/>
    </row>
    <row r="738" spans="1:7" ht="15.75" x14ac:dyDescent="0.25">
      <c r="A738" s="79"/>
      <c r="B738" s="63" t="s">
        <v>543</v>
      </c>
      <c r="C738" s="57" t="s">
        <v>9</v>
      </c>
      <c r="D738" s="59"/>
      <c r="E738" s="57">
        <f t="shared" si="19"/>
        <v>0</v>
      </c>
      <c r="F738" s="57">
        <v>5</v>
      </c>
      <c r="G738" s="57"/>
    </row>
    <row r="739" spans="1:7" ht="15.75" x14ac:dyDescent="0.25">
      <c r="A739" s="79"/>
      <c r="B739" s="63" t="s">
        <v>544</v>
      </c>
      <c r="C739" s="57" t="s">
        <v>9</v>
      </c>
      <c r="D739" s="59"/>
      <c r="E739" s="57">
        <f t="shared" si="19"/>
        <v>0</v>
      </c>
      <c r="F739" s="57">
        <v>5</v>
      </c>
      <c r="G739" s="57"/>
    </row>
    <row r="740" spans="1:7" ht="15.75" x14ac:dyDescent="0.25">
      <c r="A740" s="79"/>
      <c r="B740" s="63" t="s">
        <v>545</v>
      </c>
      <c r="C740" s="57" t="s">
        <v>9</v>
      </c>
      <c r="D740" s="59"/>
      <c r="E740" s="57">
        <f t="shared" si="19"/>
        <v>0</v>
      </c>
      <c r="F740" s="57">
        <v>5</v>
      </c>
      <c r="G740" s="57"/>
    </row>
    <row r="741" spans="1:7" ht="15.75" x14ac:dyDescent="0.25">
      <c r="A741" s="79"/>
      <c r="B741" s="63" t="s">
        <v>546</v>
      </c>
      <c r="C741" s="57" t="s">
        <v>9</v>
      </c>
      <c r="D741" s="59"/>
      <c r="E741" s="57">
        <f t="shared" si="19"/>
        <v>0</v>
      </c>
      <c r="F741" s="57">
        <v>5</v>
      </c>
      <c r="G741" s="57"/>
    </row>
    <row r="742" spans="1:7" ht="15.75" x14ac:dyDescent="0.25">
      <c r="A742" s="79"/>
      <c r="B742" s="63" t="s">
        <v>547</v>
      </c>
      <c r="C742" s="57" t="s">
        <v>9</v>
      </c>
      <c r="D742" s="59"/>
      <c r="E742" s="57">
        <f t="shared" si="19"/>
        <v>0</v>
      </c>
      <c r="F742" s="57">
        <v>5</v>
      </c>
      <c r="G742" s="57"/>
    </row>
    <row r="743" spans="1:7" ht="15.75" x14ac:dyDescent="0.25">
      <c r="A743" s="79">
        <v>12</v>
      </c>
      <c r="B743" s="61" t="s">
        <v>548</v>
      </c>
      <c r="C743" s="57" t="s">
        <v>9</v>
      </c>
      <c r="D743" s="59"/>
      <c r="E743" s="57">
        <f t="shared" si="19"/>
        <v>0</v>
      </c>
      <c r="F743" s="57">
        <v>5</v>
      </c>
      <c r="G743" s="57"/>
    </row>
    <row r="744" spans="1:7" ht="15.75" x14ac:dyDescent="0.25">
      <c r="A744" s="79">
        <v>13</v>
      </c>
      <c r="B744" s="85" t="s">
        <v>549</v>
      </c>
      <c r="C744" s="57" t="s">
        <v>9</v>
      </c>
      <c r="D744" s="59"/>
      <c r="E744" s="57">
        <f t="shared" si="19"/>
        <v>0</v>
      </c>
      <c r="F744" s="57">
        <v>5</v>
      </c>
      <c r="G744" s="57"/>
    </row>
    <row r="745" spans="1:7" ht="30" customHeight="1" x14ac:dyDescent="0.25">
      <c r="A745" s="79">
        <v>14</v>
      </c>
      <c r="B745" s="61" t="s">
        <v>550</v>
      </c>
      <c r="C745" s="57" t="s">
        <v>9</v>
      </c>
      <c r="D745" s="59"/>
      <c r="E745" s="57">
        <f t="shared" si="19"/>
        <v>0</v>
      </c>
      <c r="F745" s="57">
        <v>5</v>
      </c>
      <c r="G745" s="57"/>
    </row>
    <row r="746" spans="1:7" ht="15.75" x14ac:dyDescent="0.25">
      <c r="A746" s="79">
        <v>15</v>
      </c>
      <c r="B746" s="61" t="s">
        <v>551</v>
      </c>
      <c r="C746" s="64"/>
      <c r="D746" s="65"/>
      <c r="E746" s="64"/>
      <c r="F746" s="64"/>
      <c r="G746" s="64"/>
    </row>
    <row r="747" spans="1:7" ht="15.75" x14ac:dyDescent="0.25">
      <c r="A747" s="79"/>
      <c r="B747" s="63" t="s">
        <v>526</v>
      </c>
      <c r="C747" s="57" t="s">
        <v>9</v>
      </c>
      <c r="D747" s="59"/>
      <c r="E747" s="57">
        <f t="shared" si="19"/>
        <v>0</v>
      </c>
      <c r="F747" s="57">
        <v>5</v>
      </c>
      <c r="G747" s="57"/>
    </row>
    <row r="748" spans="1:7" ht="15.75" x14ac:dyDescent="0.25">
      <c r="A748" s="79"/>
      <c r="B748" s="63" t="s">
        <v>552</v>
      </c>
      <c r="C748" s="57" t="s">
        <v>9</v>
      </c>
      <c r="D748" s="59"/>
      <c r="E748" s="57">
        <f t="shared" si="19"/>
        <v>0</v>
      </c>
      <c r="F748" s="57">
        <v>5</v>
      </c>
      <c r="G748" s="57"/>
    </row>
    <row r="749" spans="1:7" ht="15.75" x14ac:dyDescent="0.25">
      <c r="A749" s="79"/>
      <c r="B749" s="63" t="s">
        <v>553</v>
      </c>
      <c r="C749" s="57" t="s">
        <v>9</v>
      </c>
      <c r="D749" s="59"/>
      <c r="E749" s="57">
        <f t="shared" si="19"/>
        <v>0</v>
      </c>
      <c r="F749" s="57">
        <v>5</v>
      </c>
      <c r="G749" s="57"/>
    </row>
    <row r="750" spans="1:7" ht="15.75" x14ac:dyDescent="0.25">
      <c r="A750" s="79">
        <v>16</v>
      </c>
      <c r="B750" s="62" t="s">
        <v>554</v>
      </c>
      <c r="C750" s="57" t="s">
        <v>9</v>
      </c>
      <c r="D750" s="59"/>
      <c r="E750" s="57">
        <f t="shared" si="19"/>
        <v>0</v>
      </c>
      <c r="F750" s="57">
        <v>5</v>
      </c>
      <c r="G750" s="57"/>
    </row>
    <row r="751" spans="1:7" ht="30.75" x14ac:dyDescent="0.25">
      <c r="A751" s="79">
        <v>17</v>
      </c>
      <c r="B751" s="62" t="s">
        <v>555</v>
      </c>
      <c r="C751" s="57" t="s">
        <v>9</v>
      </c>
      <c r="D751" s="59"/>
      <c r="E751" s="57">
        <f t="shared" si="19"/>
        <v>0</v>
      </c>
      <c r="F751" s="57">
        <v>5</v>
      </c>
      <c r="G751" s="57"/>
    </row>
    <row r="752" spans="1:7" ht="15.75" x14ac:dyDescent="0.25">
      <c r="A752" s="79">
        <v>18</v>
      </c>
      <c r="B752" s="62" t="s">
        <v>556</v>
      </c>
      <c r="C752" s="57" t="s">
        <v>9</v>
      </c>
      <c r="D752" s="59"/>
      <c r="E752" s="57">
        <f t="shared" si="19"/>
        <v>0</v>
      </c>
      <c r="F752" s="57">
        <v>5</v>
      </c>
      <c r="G752" s="57"/>
    </row>
    <row r="753" spans="1:7" x14ac:dyDescent="0.25">
      <c r="A753" s="79">
        <v>19</v>
      </c>
      <c r="B753" s="58" t="s">
        <v>557</v>
      </c>
      <c r="C753" s="57" t="s">
        <v>9</v>
      </c>
      <c r="D753" s="59"/>
      <c r="E753" s="57">
        <f t="shared" si="19"/>
        <v>0</v>
      </c>
      <c r="F753" s="57">
        <v>5</v>
      </c>
      <c r="G753" s="57"/>
    </row>
    <row r="754" spans="1:7" x14ac:dyDescent="0.25">
      <c r="A754" s="79">
        <v>20</v>
      </c>
      <c r="B754" s="58" t="s">
        <v>558</v>
      </c>
      <c r="C754" s="57" t="s">
        <v>559</v>
      </c>
      <c r="D754" s="59"/>
      <c r="E754" s="57">
        <f t="shared" si="19"/>
        <v>0</v>
      </c>
      <c r="F754" s="57">
        <v>5</v>
      </c>
      <c r="G754" s="57"/>
    </row>
    <row r="755" spans="1:7" ht="30.75" x14ac:dyDescent="0.25">
      <c r="A755" s="79">
        <v>21</v>
      </c>
      <c r="B755" s="62" t="s">
        <v>560</v>
      </c>
      <c r="C755" s="57" t="s">
        <v>9</v>
      </c>
      <c r="D755" s="59"/>
      <c r="E755" s="57">
        <f t="shared" si="19"/>
        <v>0</v>
      </c>
      <c r="F755" s="57">
        <v>5</v>
      </c>
      <c r="G755" s="57"/>
    </row>
    <row r="756" spans="1:7" ht="15.75" x14ac:dyDescent="0.25">
      <c r="A756" s="79">
        <v>22</v>
      </c>
      <c r="B756" s="61" t="s">
        <v>561</v>
      </c>
      <c r="C756" s="57" t="s">
        <v>9</v>
      </c>
      <c r="D756" s="59"/>
      <c r="E756" s="57">
        <f t="shared" si="19"/>
        <v>0</v>
      </c>
      <c r="F756" s="57">
        <v>5</v>
      </c>
      <c r="G756" s="57"/>
    </row>
    <row r="757" spans="1:7" x14ac:dyDescent="0.25">
      <c r="A757" s="79">
        <v>23</v>
      </c>
      <c r="B757" s="58" t="s">
        <v>562</v>
      </c>
      <c r="C757" s="57" t="s">
        <v>9</v>
      </c>
      <c r="D757" s="59"/>
      <c r="E757" s="57">
        <f t="shared" si="19"/>
        <v>0</v>
      </c>
      <c r="F757" s="57">
        <v>5</v>
      </c>
      <c r="G757" s="57"/>
    </row>
    <row r="758" spans="1:7" ht="30" x14ac:dyDescent="0.25">
      <c r="A758" s="79">
        <v>24</v>
      </c>
      <c r="B758" s="58" t="s">
        <v>563</v>
      </c>
      <c r="C758" s="57" t="s">
        <v>9</v>
      </c>
      <c r="D758" s="59"/>
      <c r="E758" s="57">
        <f t="shared" si="19"/>
        <v>0</v>
      </c>
      <c r="F758" s="57">
        <v>5</v>
      </c>
      <c r="G758" s="57"/>
    </row>
    <row r="759" spans="1:7" ht="15.75" x14ac:dyDescent="0.25">
      <c r="A759" s="79">
        <v>25</v>
      </c>
      <c r="B759" s="62" t="s">
        <v>564</v>
      </c>
      <c r="C759" s="57" t="s">
        <v>9</v>
      </c>
      <c r="D759" s="59"/>
      <c r="E759" s="57">
        <f t="shared" si="19"/>
        <v>0</v>
      </c>
      <c r="F759" s="57">
        <v>5</v>
      </c>
      <c r="G759" s="57"/>
    </row>
    <row r="760" spans="1:7" ht="15.75" x14ac:dyDescent="0.25">
      <c r="A760" s="79">
        <v>26</v>
      </c>
      <c r="B760" s="61" t="s">
        <v>565</v>
      </c>
      <c r="C760" s="57" t="s">
        <v>9</v>
      </c>
      <c r="D760" s="59"/>
      <c r="E760" s="57">
        <f t="shared" si="19"/>
        <v>0</v>
      </c>
      <c r="F760" s="57">
        <v>5</v>
      </c>
      <c r="G760" s="57"/>
    </row>
    <row r="761" spans="1:7" ht="15.75" x14ac:dyDescent="0.25">
      <c r="A761" s="79">
        <v>27</v>
      </c>
      <c r="B761" s="62" t="s">
        <v>566</v>
      </c>
      <c r="C761" s="57" t="s">
        <v>9</v>
      </c>
      <c r="D761" s="59"/>
      <c r="E761" s="57">
        <f t="shared" si="19"/>
        <v>0</v>
      </c>
      <c r="F761" s="57">
        <v>5</v>
      </c>
      <c r="G761" s="57"/>
    </row>
    <row r="762" spans="1:7" ht="30.75" x14ac:dyDescent="0.25">
      <c r="A762" s="79">
        <v>28</v>
      </c>
      <c r="B762" s="62" t="s">
        <v>567</v>
      </c>
      <c r="C762" s="57" t="s">
        <v>9</v>
      </c>
      <c r="D762" s="59"/>
      <c r="E762" s="57">
        <f t="shared" si="19"/>
        <v>0</v>
      </c>
      <c r="F762" s="57">
        <v>5</v>
      </c>
      <c r="G762" s="57"/>
    </row>
    <row r="763" spans="1:7" ht="30.75" x14ac:dyDescent="0.25">
      <c r="A763" s="79">
        <v>29</v>
      </c>
      <c r="B763" s="62" t="s">
        <v>568</v>
      </c>
      <c r="C763" s="57" t="s">
        <v>9</v>
      </c>
      <c r="D763" s="59"/>
      <c r="E763" s="57">
        <f t="shared" si="19"/>
        <v>0</v>
      </c>
      <c r="F763" s="57">
        <v>5</v>
      </c>
      <c r="G763" s="57"/>
    </row>
    <row r="764" spans="1:7" ht="15.75" x14ac:dyDescent="0.25">
      <c r="A764" s="79">
        <v>30</v>
      </c>
      <c r="B764" s="62" t="s">
        <v>569</v>
      </c>
      <c r="C764" s="57" t="s">
        <v>9</v>
      </c>
      <c r="D764" s="59"/>
      <c r="E764" s="57">
        <f t="shared" si="19"/>
        <v>0</v>
      </c>
      <c r="F764" s="57">
        <v>5</v>
      </c>
      <c r="G764" s="57"/>
    </row>
    <row r="765" spans="1:7" ht="15.75" x14ac:dyDescent="0.25">
      <c r="A765" s="79">
        <v>31</v>
      </c>
      <c r="B765" s="62" t="s">
        <v>570</v>
      </c>
      <c r="C765" s="57" t="s">
        <v>9</v>
      </c>
      <c r="D765" s="59"/>
      <c r="E765" s="57">
        <f t="shared" si="19"/>
        <v>0</v>
      </c>
      <c r="F765" s="57">
        <v>5</v>
      </c>
      <c r="G765" s="57"/>
    </row>
    <row r="766" spans="1:7" ht="15.75" x14ac:dyDescent="0.25">
      <c r="A766" s="67"/>
      <c r="B766" s="52" t="s">
        <v>11</v>
      </c>
      <c r="C766" s="48"/>
      <c r="D766" s="48"/>
      <c r="E766" s="68">
        <f>SUM(E720:E765)</f>
        <v>0</v>
      </c>
      <c r="F766" s="68">
        <f>SUM(F720:F765)</f>
        <v>220</v>
      </c>
      <c r="G766" s="69">
        <f>E766/F766</f>
        <v>0</v>
      </c>
    </row>
    <row r="770" spans="1:7" s="19" customFormat="1" x14ac:dyDescent="0.25">
      <c r="A770" s="16"/>
      <c r="B770" s="17"/>
      <c r="C770" s="281"/>
      <c r="D770" s="287"/>
      <c r="E770" s="287"/>
      <c r="F770" s="287"/>
      <c r="G770" s="18"/>
    </row>
    <row r="771" spans="1:7" s="19" customFormat="1" ht="15.75" thickBot="1" x14ac:dyDescent="0.3">
      <c r="A771" s="16"/>
      <c r="B771" s="17"/>
      <c r="C771" s="20"/>
      <c r="D771" s="281"/>
      <c r="E771" s="282"/>
      <c r="F771" s="282"/>
      <c r="G771" s="18"/>
    </row>
    <row r="772" spans="1:7" s="19" customFormat="1" ht="15.75" hidden="1" customHeight="1" thickBot="1" x14ac:dyDescent="0.3">
      <c r="A772" s="16"/>
      <c r="B772" s="17"/>
      <c r="C772" s="201"/>
      <c r="D772" s="20"/>
      <c r="E772" s="283" t="s">
        <v>2</v>
      </c>
      <c r="F772" s="284"/>
      <c r="G772" s="202">
        <f>(F828)/(F1354)</f>
        <v>5.4610375971434574E-2</v>
      </c>
    </row>
    <row r="773" spans="1:7" s="204" customFormat="1" ht="35.1" customHeight="1" thickBot="1" x14ac:dyDescent="0.3">
      <c r="A773" s="285" t="s">
        <v>571</v>
      </c>
      <c r="B773" s="286"/>
      <c r="C773" s="187" t="s">
        <v>4</v>
      </c>
      <c r="D773" s="187" t="s">
        <v>13</v>
      </c>
      <c r="E773" s="188" t="s">
        <v>6</v>
      </c>
      <c r="F773" s="189" t="s">
        <v>7</v>
      </c>
      <c r="G773" s="190" t="s">
        <v>8</v>
      </c>
    </row>
    <row r="774" spans="1:7" ht="30" x14ac:dyDescent="0.25">
      <c r="A774" s="79">
        <v>1</v>
      </c>
      <c r="B774" s="58" t="s">
        <v>572</v>
      </c>
      <c r="C774" s="184" t="s">
        <v>9</v>
      </c>
      <c r="D774" s="59"/>
      <c r="E774" s="184">
        <f>IF(C774="HIGH",IF(D774&gt;=4,D774,IF(D774&gt;=2,1,0)),IF(C774="MED",IF(D774&gt;=4,3,IF(D774&gt;=2,1,0)),IF(D774&gt;=4,1,0)))</f>
        <v>0</v>
      </c>
      <c r="F774" s="184">
        <v>5</v>
      </c>
      <c r="G774" s="57"/>
    </row>
    <row r="775" spans="1:7" ht="75.75" x14ac:dyDescent="0.25">
      <c r="A775" s="80">
        <v>2</v>
      </c>
      <c r="B775" s="83" t="s">
        <v>573</v>
      </c>
      <c r="C775" s="57" t="s">
        <v>9</v>
      </c>
      <c r="D775" s="59"/>
      <c r="E775" s="57">
        <f t="shared" ref="E775:E827" si="20">IF(C775="HIGH",IF(D775&gt;=4,D775,IF(D775&gt;=2,1,0)),IF(C775="MED",IF(D775&gt;=4,3,IF(D775&gt;=2,1,0)),IF(D775&gt;=4,1,0)))</f>
        <v>0</v>
      </c>
      <c r="F775" s="57">
        <v>5</v>
      </c>
      <c r="G775" s="57"/>
    </row>
    <row r="776" spans="1:7" ht="15.75" x14ac:dyDescent="0.25">
      <c r="A776" s="79">
        <v>3</v>
      </c>
      <c r="B776" s="62" t="s">
        <v>574</v>
      </c>
      <c r="C776" s="57" t="s">
        <v>9</v>
      </c>
      <c r="D776" s="59"/>
      <c r="E776" s="57">
        <f t="shared" si="20"/>
        <v>0</v>
      </c>
      <c r="F776" s="57">
        <v>5</v>
      </c>
      <c r="G776" s="57"/>
    </row>
    <row r="777" spans="1:7" ht="15.75" x14ac:dyDescent="0.25">
      <c r="A777" s="79">
        <v>4</v>
      </c>
      <c r="B777" s="61" t="s">
        <v>575</v>
      </c>
      <c r="C777" s="57" t="s">
        <v>9</v>
      </c>
      <c r="D777" s="59"/>
      <c r="E777" s="57">
        <f t="shared" si="20"/>
        <v>0</v>
      </c>
      <c r="F777" s="57">
        <v>5</v>
      </c>
      <c r="G777" s="57"/>
    </row>
    <row r="778" spans="1:7" ht="15.75" x14ac:dyDescent="0.25">
      <c r="A778" s="79">
        <v>5</v>
      </c>
      <c r="B778" s="76" t="s">
        <v>576</v>
      </c>
      <c r="C778" s="57" t="s">
        <v>9</v>
      </c>
      <c r="D778" s="59"/>
      <c r="E778" s="57">
        <f t="shared" si="20"/>
        <v>0</v>
      </c>
      <c r="F778" s="57">
        <v>5</v>
      </c>
      <c r="G778" s="57"/>
    </row>
    <row r="779" spans="1:7" ht="15.75" x14ac:dyDescent="0.25">
      <c r="A779" s="79"/>
      <c r="B779" s="63" t="s">
        <v>577</v>
      </c>
      <c r="C779" s="57" t="s">
        <v>9</v>
      </c>
      <c r="D779" s="59"/>
      <c r="E779" s="57">
        <f t="shared" si="20"/>
        <v>0</v>
      </c>
      <c r="F779" s="57">
        <v>5</v>
      </c>
      <c r="G779" s="57"/>
    </row>
    <row r="780" spans="1:7" ht="15.75" x14ac:dyDescent="0.25">
      <c r="A780" s="79"/>
      <c r="B780" s="63" t="s">
        <v>578</v>
      </c>
      <c r="C780" s="57" t="s">
        <v>9</v>
      </c>
      <c r="D780" s="59"/>
      <c r="E780" s="57">
        <f t="shared" si="20"/>
        <v>0</v>
      </c>
      <c r="F780" s="57">
        <v>5</v>
      </c>
      <c r="G780" s="57"/>
    </row>
    <row r="781" spans="1:7" ht="15.75" x14ac:dyDescent="0.25">
      <c r="A781" s="79"/>
      <c r="B781" s="63" t="s">
        <v>579</v>
      </c>
      <c r="C781" s="57" t="s">
        <v>9</v>
      </c>
      <c r="D781" s="59"/>
      <c r="E781" s="57">
        <f t="shared" si="20"/>
        <v>0</v>
      </c>
      <c r="F781" s="57">
        <v>5</v>
      </c>
      <c r="G781" s="57"/>
    </row>
    <row r="782" spans="1:7" ht="15.75" x14ac:dyDescent="0.25">
      <c r="A782" s="79"/>
      <c r="B782" s="63" t="s">
        <v>580</v>
      </c>
      <c r="C782" s="57" t="s">
        <v>9</v>
      </c>
      <c r="D782" s="59"/>
      <c r="E782" s="57">
        <f t="shared" si="20"/>
        <v>0</v>
      </c>
      <c r="F782" s="57">
        <v>5</v>
      </c>
      <c r="G782" s="57"/>
    </row>
    <row r="783" spans="1:7" ht="15.75" x14ac:dyDescent="0.25">
      <c r="A783" s="79"/>
      <c r="B783" s="63" t="s">
        <v>581</v>
      </c>
      <c r="C783" s="57" t="s">
        <v>9</v>
      </c>
      <c r="D783" s="59"/>
      <c r="E783" s="57">
        <f t="shared" si="20"/>
        <v>0</v>
      </c>
      <c r="F783" s="57">
        <v>5</v>
      </c>
      <c r="G783" s="57"/>
    </row>
    <row r="784" spans="1:7" ht="15.75" x14ac:dyDescent="0.25">
      <c r="A784" s="79"/>
      <c r="B784" s="63" t="s">
        <v>582</v>
      </c>
      <c r="C784" s="57" t="s">
        <v>9</v>
      </c>
      <c r="D784" s="59"/>
      <c r="E784" s="57">
        <f t="shared" si="20"/>
        <v>0</v>
      </c>
      <c r="F784" s="57">
        <v>5</v>
      </c>
      <c r="G784" s="57"/>
    </row>
    <row r="785" spans="1:7" ht="15.75" x14ac:dyDescent="0.25">
      <c r="A785" s="79"/>
      <c r="B785" s="63" t="s">
        <v>583</v>
      </c>
      <c r="C785" s="57" t="s">
        <v>9</v>
      </c>
      <c r="D785" s="59"/>
      <c r="E785" s="57">
        <f t="shared" si="20"/>
        <v>0</v>
      </c>
      <c r="F785" s="57">
        <v>5</v>
      </c>
      <c r="G785" s="57"/>
    </row>
    <row r="786" spans="1:7" ht="15.75" x14ac:dyDescent="0.25">
      <c r="A786" s="79"/>
      <c r="B786" s="63" t="s">
        <v>584</v>
      </c>
      <c r="C786" s="57" t="s">
        <v>9</v>
      </c>
      <c r="D786" s="59"/>
      <c r="E786" s="57">
        <f t="shared" si="20"/>
        <v>0</v>
      </c>
      <c r="F786" s="57">
        <v>5</v>
      </c>
      <c r="G786" s="57"/>
    </row>
    <row r="787" spans="1:7" ht="30.75" x14ac:dyDescent="0.25">
      <c r="A787" s="79">
        <v>6</v>
      </c>
      <c r="B787" s="62" t="s">
        <v>585</v>
      </c>
      <c r="C787" s="57" t="s">
        <v>9</v>
      </c>
      <c r="D787" s="59"/>
      <c r="E787" s="57">
        <f t="shared" si="20"/>
        <v>0</v>
      </c>
      <c r="F787" s="57">
        <v>5</v>
      </c>
      <c r="G787" s="57"/>
    </row>
    <row r="788" spans="1:7" ht="15.75" x14ac:dyDescent="0.25">
      <c r="A788" s="79">
        <v>7</v>
      </c>
      <c r="B788" s="62" t="s">
        <v>586</v>
      </c>
      <c r="C788" s="57" t="s">
        <v>9</v>
      </c>
      <c r="D788" s="59"/>
      <c r="E788" s="57">
        <f t="shared" si="20"/>
        <v>0</v>
      </c>
      <c r="F788" s="57">
        <v>5</v>
      </c>
      <c r="G788" s="57"/>
    </row>
    <row r="789" spans="1:7" ht="15.75" x14ac:dyDescent="0.25">
      <c r="A789" s="79">
        <v>8</v>
      </c>
      <c r="B789" s="62" t="s">
        <v>587</v>
      </c>
      <c r="C789" s="57" t="s">
        <v>9</v>
      </c>
      <c r="D789" s="59"/>
      <c r="E789" s="57">
        <f t="shared" si="20"/>
        <v>0</v>
      </c>
      <c r="F789" s="57">
        <v>5</v>
      </c>
      <c r="G789" s="57"/>
    </row>
    <row r="790" spans="1:7" ht="15.75" x14ac:dyDescent="0.25">
      <c r="A790" s="79">
        <v>9</v>
      </c>
      <c r="B790" s="62" t="s">
        <v>588</v>
      </c>
      <c r="C790" s="64"/>
      <c r="D790" s="65"/>
      <c r="E790" s="64"/>
      <c r="F790" s="64"/>
      <c r="G790" s="64"/>
    </row>
    <row r="791" spans="1:7" ht="15.75" x14ac:dyDescent="0.25">
      <c r="A791" s="79"/>
      <c r="B791" s="63" t="s">
        <v>589</v>
      </c>
      <c r="C791" s="57" t="s">
        <v>9</v>
      </c>
      <c r="D791" s="59"/>
      <c r="E791" s="57">
        <f t="shared" si="20"/>
        <v>0</v>
      </c>
      <c r="F791" s="57">
        <v>5</v>
      </c>
      <c r="G791" s="57"/>
    </row>
    <row r="792" spans="1:7" ht="15.75" x14ac:dyDescent="0.25">
      <c r="A792" s="79"/>
      <c r="B792" s="63" t="s">
        <v>388</v>
      </c>
      <c r="C792" s="57" t="s">
        <v>9</v>
      </c>
      <c r="D792" s="59"/>
      <c r="E792" s="57">
        <f t="shared" si="20"/>
        <v>0</v>
      </c>
      <c r="F792" s="57">
        <v>5</v>
      </c>
      <c r="G792" s="57"/>
    </row>
    <row r="793" spans="1:7" ht="15.75" x14ac:dyDescent="0.25">
      <c r="A793" s="79"/>
      <c r="B793" s="63" t="s">
        <v>590</v>
      </c>
      <c r="C793" s="57" t="s">
        <v>9</v>
      </c>
      <c r="D793" s="59"/>
      <c r="E793" s="57">
        <f t="shared" si="20"/>
        <v>0</v>
      </c>
      <c r="F793" s="57">
        <v>5</v>
      </c>
      <c r="G793" s="57"/>
    </row>
    <row r="794" spans="1:7" ht="15.75" x14ac:dyDescent="0.25">
      <c r="A794" s="79"/>
      <c r="B794" s="63" t="s">
        <v>591</v>
      </c>
      <c r="C794" s="57" t="s">
        <v>9</v>
      </c>
      <c r="D794" s="59"/>
      <c r="E794" s="57">
        <f t="shared" si="20"/>
        <v>0</v>
      </c>
      <c r="F794" s="57">
        <v>5</v>
      </c>
      <c r="G794" s="57"/>
    </row>
    <row r="795" spans="1:7" ht="15.75" x14ac:dyDescent="0.25">
      <c r="A795" s="79"/>
      <c r="B795" s="63" t="s">
        <v>592</v>
      </c>
      <c r="C795" s="57" t="s">
        <v>9</v>
      </c>
      <c r="D795" s="59"/>
      <c r="E795" s="57">
        <f t="shared" si="20"/>
        <v>0</v>
      </c>
      <c r="F795" s="57">
        <v>5</v>
      </c>
      <c r="G795" s="57"/>
    </row>
    <row r="796" spans="1:7" ht="15.75" x14ac:dyDescent="0.25">
      <c r="A796" s="79"/>
      <c r="B796" s="63" t="s">
        <v>593</v>
      </c>
      <c r="C796" s="57" t="s">
        <v>9</v>
      </c>
      <c r="D796" s="59"/>
      <c r="E796" s="57">
        <f t="shared" si="20"/>
        <v>0</v>
      </c>
      <c r="F796" s="57">
        <v>5</v>
      </c>
      <c r="G796" s="57"/>
    </row>
    <row r="797" spans="1:7" ht="15.75" x14ac:dyDescent="0.25">
      <c r="A797" s="79"/>
      <c r="B797" s="63" t="s">
        <v>594</v>
      </c>
      <c r="C797" s="57" t="s">
        <v>9</v>
      </c>
      <c r="D797" s="59"/>
      <c r="E797" s="57">
        <f t="shared" si="20"/>
        <v>0</v>
      </c>
      <c r="F797" s="57">
        <v>5</v>
      </c>
      <c r="G797" s="57"/>
    </row>
    <row r="798" spans="1:7" ht="15.75" x14ac:dyDescent="0.25">
      <c r="A798" s="79"/>
      <c r="B798" s="63" t="s">
        <v>595</v>
      </c>
      <c r="C798" s="57" t="s">
        <v>9</v>
      </c>
      <c r="D798" s="59"/>
      <c r="E798" s="57">
        <f t="shared" si="20"/>
        <v>0</v>
      </c>
      <c r="F798" s="57">
        <v>5</v>
      </c>
      <c r="G798" s="57"/>
    </row>
    <row r="799" spans="1:7" ht="15.75" x14ac:dyDescent="0.25">
      <c r="A799" s="79"/>
      <c r="B799" s="63" t="s">
        <v>596</v>
      </c>
      <c r="C799" s="57" t="s">
        <v>9</v>
      </c>
      <c r="D799" s="59"/>
      <c r="E799" s="57">
        <f t="shared" si="20"/>
        <v>0</v>
      </c>
      <c r="F799" s="57">
        <v>5</v>
      </c>
      <c r="G799" s="57"/>
    </row>
    <row r="800" spans="1:7" ht="15.75" x14ac:dyDescent="0.25">
      <c r="A800" s="79"/>
      <c r="B800" s="63" t="s">
        <v>597</v>
      </c>
      <c r="C800" s="57" t="s">
        <v>9</v>
      </c>
      <c r="D800" s="59"/>
      <c r="E800" s="57">
        <f t="shared" si="20"/>
        <v>0</v>
      </c>
      <c r="F800" s="57">
        <v>5</v>
      </c>
      <c r="G800" s="57"/>
    </row>
    <row r="801" spans="1:7" ht="15.75" x14ac:dyDescent="0.25">
      <c r="A801" s="79">
        <v>10</v>
      </c>
      <c r="B801" s="62" t="s">
        <v>598</v>
      </c>
      <c r="C801" s="57" t="s">
        <v>9</v>
      </c>
      <c r="D801" s="59"/>
      <c r="E801" s="57">
        <f t="shared" si="20"/>
        <v>0</v>
      </c>
      <c r="F801" s="57">
        <v>5</v>
      </c>
      <c r="G801" s="57"/>
    </row>
    <row r="802" spans="1:7" ht="15.75" x14ac:dyDescent="0.25">
      <c r="A802" s="79">
        <v>11</v>
      </c>
      <c r="B802" s="62" t="s">
        <v>599</v>
      </c>
      <c r="C802" s="57" t="s">
        <v>9</v>
      </c>
      <c r="D802" s="59"/>
      <c r="E802" s="57">
        <f t="shared" si="20"/>
        <v>0</v>
      </c>
      <c r="F802" s="57">
        <v>5</v>
      </c>
      <c r="G802" s="57"/>
    </row>
    <row r="803" spans="1:7" ht="15.75" x14ac:dyDescent="0.25">
      <c r="A803" s="79">
        <v>12</v>
      </c>
      <c r="B803" s="62" t="s">
        <v>600</v>
      </c>
      <c r="C803" s="57" t="s">
        <v>9</v>
      </c>
      <c r="D803" s="59"/>
      <c r="E803" s="57">
        <f t="shared" si="20"/>
        <v>0</v>
      </c>
      <c r="F803" s="57">
        <v>5</v>
      </c>
      <c r="G803" s="57"/>
    </row>
    <row r="804" spans="1:7" ht="15.75" x14ac:dyDescent="0.25">
      <c r="A804" s="79">
        <v>13</v>
      </c>
      <c r="B804" s="62" t="s">
        <v>601</v>
      </c>
      <c r="C804" s="57" t="s">
        <v>9</v>
      </c>
      <c r="D804" s="59"/>
      <c r="E804" s="57">
        <f t="shared" si="20"/>
        <v>0</v>
      </c>
      <c r="F804" s="57">
        <v>5</v>
      </c>
      <c r="G804" s="57"/>
    </row>
    <row r="805" spans="1:7" ht="15.75" x14ac:dyDescent="0.25">
      <c r="A805" s="79">
        <v>14</v>
      </c>
      <c r="B805" s="62" t="s">
        <v>602</v>
      </c>
      <c r="C805" s="57" t="s">
        <v>9</v>
      </c>
      <c r="D805" s="59"/>
      <c r="E805" s="57">
        <f t="shared" si="20"/>
        <v>0</v>
      </c>
      <c r="F805" s="57">
        <v>5</v>
      </c>
      <c r="G805" s="57"/>
    </row>
    <row r="806" spans="1:7" ht="30.75" x14ac:dyDescent="0.25">
      <c r="A806" s="79">
        <v>15</v>
      </c>
      <c r="B806" s="62" t="s">
        <v>603</v>
      </c>
      <c r="C806" s="57" t="s">
        <v>9</v>
      </c>
      <c r="D806" s="59"/>
      <c r="E806" s="57">
        <f t="shared" si="20"/>
        <v>0</v>
      </c>
      <c r="F806" s="57">
        <v>5</v>
      </c>
      <c r="G806" s="57"/>
    </row>
    <row r="807" spans="1:7" ht="15.75" x14ac:dyDescent="0.25">
      <c r="A807" s="79">
        <v>16</v>
      </c>
      <c r="B807" s="62" t="s">
        <v>604</v>
      </c>
      <c r="C807" s="57" t="s">
        <v>9</v>
      </c>
      <c r="D807" s="59"/>
      <c r="E807" s="57">
        <f t="shared" si="20"/>
        <v>0</v>
      </c>
      <c r="F807" s="57">
        <v>5</v>
      </c>
      <c r="G807" s="57"/>
    </row>
    <row r="808" spans="1:7" ht="15.75" x14ac:dyDescent="0.25">
      <c r="A808" s="79">
        <v>17</v>
      </c>
      <c r="B808" s="62" t="s">
        <v>605</v>
      </c>
      <c r="C808" s="57" t="s">
        <v>9</v>
      </c>
      <c r="D808" s="59"/>
      <c r="E808" s="57">
        <f t="shared" si="20"/>
        <v>0</v>
      </c>
      <c r="F808" s="57">
        <v>5</v>
      </c>
      <c r="G808" s="57"/>
    </row>
    <row r="809" spans="1:7" ht="15.75" x14ac:dyDescent="0.25">
      <c r="A809" s="79">
        <v>18</v>
      </c>
      <c r="B809" s="62" t="s">
        <v>606</v>
      </c>
      <c r="C809" s="57" t="s">
        <v>9</v>
      </c>
      <c r="D809" s="59"/>
      <c r="E809" s="57">
        <f t="shared" si="20"/>
        <v>0</v>
      </c>
      <c r="F809" s="57">
        <v>5</v>
      </c>
      <c r="G809" s="57"/>
    </row>
    <row r="810" spans="1:7" ht="15.75" x14ac:dyDescent="0.25">
      <c r="A810" s="79">
        <v>19</v>
      </c>
      <c r="B810" s="62" t="s">
        <v>607</v>
      </c>
      <c r="C810" s="57" t="s">
        <v>9</v>
      </c>
      <c r="D810" s="59"/>
      <c r="E810" s="57">
        <f t="shared" si="20"/>
        <v>0</v>
      </c>
      <c r="F810" s="57">
        <v>5</v>
      </c>
      <c r="G810" s="57"/>
    </row>
    <row r="811" spans="1:7" ht="15.75" x14ac:dyDescent="0.25">
      <c r="A811" s="79">
        <v>20</v>
      </c>
      <c r="B811" s="62" t="s">
        <v>608</v>
      </c>
      <c r="C811" s="57" t="s">
        <v>9</v>
      </c>
      <c r="D811" s="59"/>
      <c r="E811" s="57">
        <f t="shared" si="20"/>
        <v>0</v>
      </c>
      <c r="F811" s="57">
        <v>5</v>
      </c>
      <c r="G811" s="57"/>
    </row>
    <row r="812" spans="1:7" ht="15.75" x14ac:dyDescent="0.25">
      <c r="A812" s="79">
        <v>21</v>
      </c>
      <c r="B812" s="62" t="s">
        <v>609</v>
      </c>
      <c r="C812" s="57" t="s">
        <v>9</v>
      </c>
      <c r="D812" s="59"/>
      <c r="E812" s="57">
        <f t="shared" si="20"/>
        <v>0</v>
      </c>
      <c r="F812" s="57">
        <v>5</v>
      </c>
      <c r="G812" s="57"/>
    </row>
    <row r="813" spans="1:7" ht="15.75" x14ac:dyDescent="0.25">
      <c r="A813" s="79">
        <v>22</v>
      </c>
      <c r="B813" s="76" t="s">
        <v>610</v>
      </c>
      <c r="C813" s="57" t="s">
        <v>9</v>
      </c>
      <c r="D813" s="59"/>
      <c r="E813" s="57">
        <f t="shared" si="20"/>
        <v>0</v>
      </c>
      <c r="F813" s="57">
        <v>5</v>
      </c>
      <c r="G813" s="57"/>
    </row>
    <row r="814" spans="1:7" ht="15.75" x14ac:dyDescent="0.25">
      <c r="A814" s="79">
        <v>23</v>
      </c>
      <c r="B814" s="62" t="s">
        <v>611</v>
      </c>
      <c r="C814" s="57" t="s">
        <v>9</v>
      </c>
      <c r="D814" s="59"/>
      <c r="E814" s="57">
        <f t="shared" si="20"/>
        <v>0</v>
      </c>
      <c r="F814" s="57">
        <v>5</v>
      </c>
      <c r="G814" s="57"/>
    </row>
    <row r="815" spans="1:7" ht="15.75" x14ac:dyDescent="0.25">
      <c r="A815" s="79">
        <v>24</v>
      </c>
      <c r="B815" s="76" t="s">
        <v>612</v>
      </c>
      <c r="C815" s="57" t="s">
        <v>9</v>
      </c>
      <c r="D815" s="59"/>
      <c r="E815" s="57">
        <f t="shared" si="20"/>
        <v>0</v>
      </c>
      <c r="F815" s="57">
        <v>5</v>
      </c>
      <c r="G815" s="57"/>
    </row>
    <row r="816" spans="1:7" ht="15.75" x14ac:dyDescent="0.25">
      <c r="A816" s="79">
        <v>25</v>
      </c>
      <c r="B816" s="62" t="s">
        <v>613</v>
      </c>
      <c r="C816" s="57" t="s">
        <v>9</v>
      </c>
      <c r="D816" s="59"/>
      <c r="E816" s="57">
        <f t="shared" si="20"/>
        <v>0</v>
      </c>
      <c r="F816" s="57">
        <v>5</v>
      </c>
      <c r="G816" s="57"/>
    </row>
    <row r="817" spans="1:7" ht="15.75" x14ac:dyDescent="0.25">
      <c r="A817" s="79">
        <v>26</v>
      </c>
      <c r="B817" s="62" t="s">
        <v>614</v>
      </c>
      <c r="C817" s="64"/>
      <c r="D817" s="65"/>
      <c r="E817" s="64"/>
      <c r="F817" s="64"/>
      <c r="G817" s="64"/>
    </row>
    <row r="818" spans="1:7" ht="15.75" x14ac:dyDescent="0.25">
      <c r="A818" s="79"/>
      <c r="B818" s="63" t="s">
        <v>615</v>
      </c>
      <c r="C818" s="57" t="s">
        <v>9</v>
      </c>
      <c r="D818" s="59"/>
      <c r="E818" s="57">
        <f t="shared" si="20"/>
        <v>0</v>
      </c>
      <c r="F818" s="57">
        <v>5</v>
      </c>
      <c r="G818" s="57"/>
    </row>
    <row r="819" spans="1:7" ht="15.75" x14ac:dyDescent="0.25">
      <c r="A819" s="79"/>
      <c r="B819" s="63" t="s">
        <v>616</v>
      </c>
      <c r="C819" s="57" t="s">
        <v>9</v>
      </c>
      <c r="D819" s="59"/>
      <c r="E819" s="57">
        <f t="shared" si="20"/>
        <v>0</v>
      </c>
      <c r="F819" s="57">
        <v>5</v>
      </c>
      <c r="G819" s="57"/>
    </row>
    <row r="820" spans="1:7" ht="15.75" x14ac:dyDescent="0.25">
      <c r="A820" s="79">
        <v>27</v>
      </c>
      <c r="B820" s="62" t="s">
        <v>617</v>
      </c>
      <c r="C820" s="57" t="s">
        <v>9</v>
      </c>
      <c r="D820" s="59"/>
      <c r="E820" s="57">
        <f t="shared" si="20"/>
        <v>0</v>
      </c>
      <c r="F820" s="57">
        <v>5</v>
      </c>
      <c r="G820" s="57"/>
    </row>
    <row r="821" spans="1:7" ht="15.75" x14ac:dyDescent="0.25">
      <c r="A821" s="79">
        <v>28</v>
      </c>
      <c r="B821" s="62" t="s">
        <v>618</v>
      </c>
      <c r="C821" s="57" t="s">
        <v>9</v>
      </c>
      <c r="D821" s="59"/>
      <c r="E821" s="57">
        <f t="shared" si="20"/>
        <v>0</v>
      </c>
      <c r="F821" s="57">
        <v>5</v>
      </c>
      <c r="G821" s="57"/>
    </row>
    <row r="822" spans="1:7" ht="15.75" x14ac:dyDescent="0.25">
      <c r="A822" s="79">
        <v>29</v>
      </c>
      <c r="B822" s="62" t="s">
        <v>619</v>
      </c>
      <c r="C822" s="57" t="s">
        <v>9</v>
      </c>
      <c r="D822" s="59"/>
      <c r="E822" s="57">
        <f t="shared" si="20"/>
        <v>0</v>
      </c>
      <c r="F822" s="57">
        <v>5</v>
      </c>
      <c r="G822" s="57"/>
    </row>
    <row r="823" spans="1:7" ht="15.75" x14ac:dyDescent="0.25">
      <c r="A823" s="79">
        <v>30</v>
      </c>
      <c r="B823" s="62" t="s">
        <v>620</v>
      </c>
      <c r="C823" s="57" t="s">
        <v>9</v>
      </c>
      <c r="D823" s="59"/>
      <c r="E823" s="57">
        <f t="shared" si="20"/>
        <v>0</v>
      </c>
      <c r="F823" s="57">
        <v>5</v>
      </c>
      <c r="G823" s="57"/>
    </row>
    <row r="824" spans="1:7" ht="15.75" x14ac:dyDescent="0.25">
      <c r="A824" s="79">
        <v>31</v>
      </c>
      <c r="B824" s="62" t="s">
        <v>621</v>
      </c>
      <c r="C824" s="57" t="s">
        <v>9</v>
      </c>
      <c r="D824" s="59"/>
      <c r="E824" s="57">
        <f t="shared" si="20"/>
        <v>0</v>
      </c>
      <c r="F824" s="57">
        <v>5</v>
      </c>
      <c r="G824" s="57"/>
    </row>
    <row r="825" spans="1:7" ht="15.75" x14ac:dyDescent="0.25">
      <c r="A825" s="79">
        <v>32</v>
      </c>
      <c r="B825" s="62" t="s">
        <v>622</v>
      </c>
      <c r="C825" s="57" t="s">
        <v>9</v>
      </c>
      <c r="D825" s="59"/>
      <c r="E825" s="57">
        <f t="shared" si="20"/>
        <v>0</v>
      </c>
      <c r="F825" s="57">
        <v>5</v>
      </c>
      <c r="G825" s="57"/>
    </row>
    <row r="826" spans="1:7" ht="15.75" x14ac:dyDescent="0.25">
      <c r="A826" s="79">
        <v>33</v>
      </c>
      <c r="B826" s="62" t="s">
        <v>623</v>
      </c>
      <c r="C826" s="57" t="s">
        <v>9</v>
      </c>
      <c r="D826" s="59"/>
      <c r="E826" s="57">
        <f t="shared" si="20"/>
        <v>0</v>
      </c>
      <c r="F826" s="57">
        <v>5</v>
      </c>
      <c r="G826" s="57"/>
    </row>
    <row r="827" spans="1:7" ht="15.75" x14ac:dyDescent="0.25">
      <c r="A827" s="79">
        <v>34</v>
      </c>
      <c r="B827" s="62" t="s">
        <v>624</v>
      </c>
      <c r="C827" s="57" t="s">
        <v>9</v>
      </c>
      <c r="D827" s="59"/>
      <c r="E827" s="57">
        <f t="shared" si="20"/>
        <v>0</v>
      </c>
      <c r="F827" s="57">
        <v>5</v>
      </c>
      <c r="G827" s="57"/>
    </row>
    <row r="828" spans="1:7" ht="15.75" x14ac:dyDescent="0.25">
      <c r="A828" s="67"/>
      <c r="B828" s="52" t="s">
        <v>11</v>
      </c>
      <c r="C828" s="48"/>
      <c r="D828" s="48"/>
      <c r="E828" s="68">
        <f>SUM(E774:E827)</f>
        <v>0</v>
      </c>
      <c r="F828" s="68">
        <f>SUM(F774:F827)</f>
        <v>260</v>
      </c>
      <c r="G828" s="69">
        <f>E828/F828</f>
        <v>0</v>
      </c>
    </row>
    <row r="832" spans="1:7" s="19" customFormat="1" x14ac:dyDescent="0.25">
      <c r="A832" s="16"/>
      <c r="B832" s="17"/>
      <c r="C832" s="281"/>
      <c r="D832" s="287"/>
      <c r="E832" s="287"/>
      <c r="F832" s="287"/>
      <c r="G832" s="18"/>
    </row>
    <row r="833" spans="1:7" s="19" customFormat="1" ht="15.75" thickBot="1" x14ac:dyDescent="0.3">
      <c r="A833" s="16"/>
      <c r="B833" s="17"/>
      <c r="C833" s="20"/>
      <c r="D833" s="281"/>
      <c r="E833" s="282"/>
      <c r="F833" s="282"/>
      <c r="G833" s="18"/>
    </row>
    <row r="834" spans="1:7" s="19" customFormat="1" ht="15.75" hidden="1" customHeight="1" thickBot="1" x14ac:dyDescent="0.3">
      <c r="A834" s="16"/>
      <c r="B834" s="17"/>
      <c r="C834" s="201"/>
      <c r="D834" s="20"/>
      <c r="E834" s="283" t="s">
        <v>2</v>
      </c>
      <c r="F834" s="284"/>
      <c r="G834" s="202">
        <f>(F842)/(F1354)</f>
        <v>5.2509976895610162E-3</v>
      </c>
    </row>
    <row r="835" spans="1:7" s="204" customFormat="1" ht="35.1" customHeight="1" thickBot="1" x14ac:dyDescent="0.3">
      <c r="A835" s="285" t="s">
        <v>625</v>
      </c>
      <c r="B835" s="286"/>
      <c r="C835" s="187" t="s">
        <v>4</v>
      </c>
      <c r="D835" s="187" t="s">
        <v>13</v>
      </c>
      <c r="E835" s="188" t="s">
        <v>6</v>
      </c>
      <c r="F835" s="189" t="s">
        <v>7</v>
      </c>
      <c r="G835" s="190" t="s">
        <v>8</v>
      </c>
    </row>
    <row r="836" spans="1:7" x14ac:dyDescent="0.25">
      <c r="A836" s="57">
        <v>1</v>
      </c>
      <c r="B836" s="58" t="s">
        <v>626</v>
      </c>
      <c r="C836" s="184" t="s">
        <v>9</v>
      </c>
      <c r="D836" s="59"/>
      <c r="E836" s="184">
        <f>IF(C836="HIGH",IF(D836&gt;=4,D836,IF(D836&gt;=2,1,0)),IF(C836="MED",IF(D836&gt;=4,3,IF(D836&gt;=2,1,0)),IF(D836&gt;=4,1,0)))</f>
        <v>0</v>
      </c>
      <c r="F836" s="184">
        <v>5</v>
      </c>
      <c r="G836" s="57"/>
    </row>
    <row r="837" spans="1:7" ht="15.75" x14ac:dyDescent="0.25">
      <c r="A837" s="57">
        <v>2</v>
      </c>
      <c r="B837" s="62" t="s">
        <v>627</v>
      </c>
      <c r="C837" s="64"/>
      <c r="D837" s="65"/>
      <c r="E837" s="64"/>
      <c r="F837" s="64"/>
      <c r="G837" s="64"/>
    </row>
    <row r="838" spans="1:7" ht="30.75" x14ac:dyDescent="0.25">
      <c r="A838" s="57"/>
      <c r="B838" s="63" t="s">
        <v>628</v>
      </c>
      <c r="C838" s="57" t="s">
        <v>9</v>
      </c>
      <c r="D838" s="59"/>
      <c r="E838" s="57">
        <f>IF(C838="HIGH",IF(D838&gt;=4,D838,IF(D838&gt;=2,1,0)),IF(C838="MED",IF(D838&gt;=4,3,IF(D838&gt;=2,1,0)),IF(D838&gt;=4,1,0)))</f>
        <v>0</v>
      </c>
      <c r="F838" s="57">
        <v>5</v>
      </c>
      <c r="G838" s="57"/>
    </row>
    <row r="839" spans="1:7" ht="15.75" x14ac:dyDescent="0.25">
      <c r="A839" s="57"/>
      <c r="B839" s="63" t="s">
        <v>629</v>
      </c>
      <c r="C839" s="57" t="s">
        <v>9</v>
      </c>
      <c r="D839" s="59"/>
      <c r="E839" s="57">
        <f>IF(C839="HIGH",IF(D839&gt;=4,D839,IF(D839&gt;=2,1,0)),IF(C839="MED",IF(D839&gt;=4,3,IF(D839&gt;=2,1,0)),IF(D839&gt;=4,1,0)))</f>
        <v>0</v>
      </c>
      <c r="F839" s="57">
        <v>5</v>
      </c>
      <c r="G839" s="57"/>
    </row>
    <row r="840" spans="1:7" ht="15.75" x14ac:dyDescent="0.25">
      <c r="A840" s="57"/>
      <c r="B840" s="63" t="s">
        <v>630</v>
      </c>
      <c r="C840" s="57" t="s">
        <v>9</v>
      </c>
      <c r="D840" s="59"/>
      <c r="E840" s="57">
        <f>IF(C840="HIGH",IF(D840&gt;=4,D840,IF(D840&gt;=2,1,0)),IF(C840="MED",IF(D840&gt;=4,3,IF(D840&gt;=2,1,0)),IF(D840&gt;=4,1,0)))</f>
        <v>0</v>
      </c>
      <c r="F840" s="57">
        <v>5</v>
      </c>
      <c r="G840" s="57"/>
    </row>
    <row r="841" spans="1:7" ht="30.75" x14ac:dyDescent="0.25">
      <c r="A841" s="57"/>
      <c r="B841" s="63" t="s">
        <v>631</v>
      </c>
      <c r="C841" s="57" t="s">
        <v>9</v>
      </c>
      <c r="D841" s="59"/>
      <c r="E841" s="57">
        <f>IF(C841="HIGH",IF(D841&gt;=4,D841,IF(D841&gt;=2,1,0)),IF(C841="MED",IF(D841&gt;=4,3,IF(D841&gt;=2,1,0)),IF(D841&gt;=4,1,0)))</f>
        <v>0</v>
      </c>
      <c r="F841" s="57">
        <v>5</v>
      </c>
      <c r="G841" s="57"/>
    </row>
    <row r="842" spans="1:7" ht="15.75" x14ac:dyDescent="0.25">
      <c r="A842" s="67"/>
      <c r="B842" s="52" t="s">
        <v>11</v>
      </c>
      <c r="C842" s="48"/>
      <c r="D842" s="48"/>
      <c r="E842" s="68">
        <f>SUM(E836:E841)</f>
        <v>0</v>
      </c>
      <c r="F842" s="68">
        <f>SUM(F836:F841)</f>
        <v>25</v>
      </c>
      <c r="G842" s="69">
        <f>E842/F842</f>
        <v>0</v>
      </c>
    </row>
    <row r="846" spans="1:7" s="19" customFormat="1" x14ac:dyDescent="0.25">
      <c r="A846" s="16"/>
      <c r="B846" s="17"/>
      <c r="C846" s="281"/>
      <c r="D846" s="287"/>
      <c r="E846" s="287"/>
      <c r="F846" s="287"/>
      <c r="G846" s="18"/>
    </row>
    <row r="847" spans="1:7" s="19" customFormat="1" ht="15.75" thickBot="1" x14ac:dyDescent="0.3">
      <c r="A847" s="16"/>
      <c r="B847" s="17"/>
      <c r="C847" s="20"/>
      <c r="D847" s="281"/>
      <c r="E847" s="282"/>
      <c r="F847" s="282"/>
      <c r="G847" s="18"/>
    </row>
    <row r="848" spans="1:7" s="19" customFormat="1" ht="15.75" hidden="1" customHeight="1" thickBot="1" x14ac:dyDescent="0.3">
      <c r="A848" s="16"/>
      <c r="B848" s="17"/>
      <c r="C848" s="201"/>
      <c r="D848" s="20"/>
      <c r="E848" s="283" t="s">
        <v>2</v>
      </c>
      <c r="F848" s="284"/>
      <c r="G848" s="202">
        <f>(F859)/(F1354)</f>
        <v>9.4517958412098299E-3</v>
      </c>
    </row>
    <row r="849" spans="1:7" s="204" customFormat="1" ht="35.1" customHeight="1" thickBot="1" x14ac:dyDescent="0.3">
      <c r="A849" s="285" t="s">
        <v>632</v>
      </c>
      <c r="B849" s="286"/>
      <c r="C849" s="187" t="s">
        <v>4</v>
      </c>
      <c r="D849" s="187" t="s">
        <v>13</v>
      </c>
      <c r="E849" s="188" t="s">
        <v>6</v>
      </c>
      <c r="F849" s="189" t="s">
        <v>7</v>
      </c>
      <c r="G849" s="190" t="s">
        <v>8</v>
      </c>
    </row>
    <row r="850" spans="1:7" x14ac:dyDescent="0.25">
      <c r="A850" s="57">
        <v>1</v>
      </c>
      <c r="B850" s="58" t="s">
        <v>2444</v>
      </c>
      <c r="C850" s="184" t="s">
        <v>9</v>
      </c>
      <c r="D850" s="59"/>
      <c r="E850" s="184">
        <f>IF(C850="HIGH",IF(D850&gt;=4,D850,IF(D850&gt;=2,1,0)),IF(C850="MED",IF(D850&gt;=4,3,IF(D850&gt;=2,1,0)),IF(D850&gt;=4,1,0)))</f>
        <v>0</v>
      </c>
      <c r="F850" s="184">
        <v>5</v>
      </c>
      <c r="G850" s="57"/>
    </row>
    <row r="851" spans="1:7" x14ac:dyDescent="0.25">
      <c r="A851" s="57">
        <v>2</v>
      </c>
      <c r="B851" s="44" t="s">
        <v>2445</v>
      </c>
      <c r="C851" s="57" t="s">
        <v>9</v>
      </c>
      <c r="D851" s="59"/>
      <c r="E851" s="57">
        <f t="shared" ref="E851:E858" si="21">IF(C851="HIGH",IF(D851&gt;=4,D851,IF(D851&gt;=2,1,0)),IF(C851="MED",IF(D851&gt;=4,3,IF(D851&gt;=2,1,0)),IF(D851&gt;=4,1,0)))</f>
        <v>0</v>
      </c>
      <c r="F851" s="57">
        <v>5</v>
      </c>
      <c r="G851" s="57"/>
    </row>
    <row r="852" spans="1:7" x14ac:dyDescent="0.25">
      <c r="A852" s="57">
        <v>3</v>
      </c>
      <c r="B852" s="44" t="s">
        <v>633</v>
      </c>
      <c r="C852" s="57" t="s">
        <v>9</v>
      </c>
      <c r="D852" s="59"/>
      <c r="E852" s="57">
        <f t="shared" si="21"/>
        <v>0</v>
      </c>
      <c r="F852" s="57">
        <v>5</v>
      </c>
      <c r="G852" s="57"/>
    </row>
    <row r="853" spans="1:7" x14ac:dyDescent="0.25">
      <c r="A853" s="57">
        <v>4</v>
      </c>
      <c r="B853" s="58" t="s">
        <v>634</v>
      </c>
      <c r="C853" s="57" t="s">
        <v>9</v>
      </c>
      <c r="D853" s="59"/>
      <c r="E853" s="57">
        <f t="shared" si="21"/>
        <v>0</v>
      </c>
      <c r="F853" s="57">
        <v>5</v>
      </c>
      <c r="G853" s="57"/>
    </row>
    <row r="854" spans="1:7" ht="15.75" x14ac:dyDescent="0.25">
      <c r="A854" s="57">
        <v>5</v>
      </c>
      <c r="B854" s="62" t="s">
        <v>635</v>
      </c>
      <c r="C854" s="57" t="s">
        <v>9</v>
      </c>
      <c r="D854" s="59"/>
      <c r="E854" s="57">
        <f t="shared" si="21"/>
        <v>0</v>
      </c>
      <c r="F854" s="57">
        <v>5</v>
      </c>
      <c r="G854" s="57"/>
    </row>
    <row r="855" spans="1:7" ht="15.75" x14ac:dyDescent="0.25">
      <c r="A855" s="57">
        <v>6</v>
      </c>
      <c r="B855" s="61" t="s">
        <v>636</v>
      </c>
      <c r="C855" s="57" t="s">
        <v>9</v>
      </c>
      <c r="D855" s="59"/>
      <c r="E855" s="57">
        <f t="shared" si="21"/>
        <v>0</v>
      </c>
      <c r="F855" s="57">
        <v>5</v>
      </c>
      <c r="G855" s="57"/>
    </row>
    <row r="856" spans="1:7" ht="15.75" x14ac:dyDescent="0.25">
      <c r="A856" s="57">
        <v>7</v>
      </c>
      <c r="B856" s="62" t="s">
        <v>637</v>
      </c>
      <c r="C856" s="57" t="s">
        <v>9</v>
      </c>
      <c r="D856" s="59"/>
      <c r="E856" s="57">
        <f t="shared" si="21"/>
        <v>0</v>
      </c>
      <c r="F856" s="57">
        <v>5</v>
      </c>
      <c r="G856" s="57"/>
    </row>
    <row r="857" spans="1:7" ht="15.75" x14ac:dyDescent="0.25">
      <c r="A857" s="57">
        <v>8</v>
      </c>
      <c r="B857" s="62" t="s">
        <v>638</v>
      </c>
      <c r="C857" s="57" t="s">
        <v>9</v>
      </c>
      <c r="D857" s="59"/>
      <c r="E857" s="57">
        <f t="shared" si="21"/>
        <v>0</v>
      </c>
      <c r="F857" s="57">
        <v>5</v>
      </c>
      <c r="G857" s="57"/>
    </row>
    <row r="858" spans="1:7" ht="30.75" x14ac:dyDescent="0.25">
      <c r="A858" s="57">
        <v>9</v>
      </c>
      <c r="B858" s="62" t="s">
        <v>639</v>
      </c>
      <c r="C858" s="57" t="s">
        <v>9</v>
      </c>
      <c r="D858" s="59"/>
      <c r="E858" s="57">
        <f t="shared" si="21"/>
        <v>0</v>
      </c>
      <c r="F858" s="57">
        <v>5</v>
      </c>
      <c r="G858" s="57"/>
    </row>
    <row r="859" spans="1:7" ht="15.75" x14ac:dyDescent="0.25">
      <c r="A859" s="67"/>
      <c r="B859" s="52" t="s">
        <v>11</v>
      </c>
      <c r="C859" s="48"/>
      <c r="D859" s="48"/>
      <c r="E859" s="68">
        <f>SUM(E850:E858)</f>
        <v>0</v>
      </c>
      <c r="F859" s="68">
        <f>SUM(F850:F858)</f>
        <v>45</v>
      </c>
      <c r="G859" s="69">
        <f>E859/F859</f>
        <v>0</v>
      </c>
    </row>
    <row r="863" spans="1:7" s="19" customFormat="1" x14ac:dyDescent="0.25">
      <c r="A863" s="16"/>
      <c r="B863" s="17"/>
      <c r="C863" s="281"/>
      <c r="D863" s="287"/>
      <c r="E863" s="287"/>
      <c r="F863" s="287"/>
      <c r="G863" s="18"/>
    </row>
    <row r="864" spans="1:7" s="19" customFormat="1" ht="15.75" thickBot="1" x14ac:dyDescent="0.3">
      <c r="A864" s="16"/>
      <c r="B864" s="17"/>
      <c r="C864" s="20"/>
      <c r="D864" s="281"/>
      <c r="E864" s="282"/>
      <c r="F864" s="282"/>
      <c r="G864" s="18"/>
    </row>
    <row r="865" spans="1:7" s="19" customFormat="1" ht="15.75" hidden="1" customHeight="1" thickBot="1" x14ac:dyDescent="0.3">
      <c r="A865" s="16"/>
      <c r="B865" s="17"/>
      <c r="C865" s="201"/>
      <c r="D865" s="20"/>
      <c r="E865" s="283" t="s">
        <v>2</v>
      </c>
      <c r="F865" s="284"/>
      <c r="G865" s="202">
        <f>(F874)/(F1354)</f>
        <v>7.3513967653854231E-3</v>
      </c>
    </row>
    <row r="866" spans="1:7" s="204" customFormat="1" ht="35.1" customHeight="1" thickBot="1" x14ac:dyDescent="0.3">
      <c r="A866" s="285" t="s">
        <v>640</v>
      </c>
      <c r="B866" s="286"/>
      <c r="C866" s="187" t="s">
        <v>4</v>
      </c>
      <c r="D866" s="187" t="s">
        <v>13</v>
      </c>
      <c r="E866" s="188" t="s">
        <v>6</v>
      </c>
      <c r="F866" s="189" t="s">
        <v>7</v>
      </c>
      <c r="G866" s="190" t="s">
        <v>8</v>
      </c>
    </row>
    <row r="867" spans="1:7" x14ac:dyDescent="0.25">
      <c r="A867" s="57">
        <v>1</v>
      </c>
      <c r="B867" s="58" t="s">
        <v>641</v>
      </c>
      <c r="C867" s="184" t="s">
        <v>9</v>
      </c>
      <c r="D867" s="59"/>
      <c r="E867" s="184">
        <f>IF(C867="HIGH",IF(D867&gt;=4,D867,IF(D867&gt;=2,1,0)),IF(C867="MED",IF(D867&gt;=4,3,IF(D867&gt;=2,1,0)),IF(D867&gt;=4,1,0)))</f>
        <v>0</v>
      </c>
      <c r="F867" s="184">
        <v>5</v>
      </c>
      <c r="G867" s="57"/>
    </row>
    <row r="868" spans="1:7" ht="30" x14ac:dyDescent="0.25">
      <c r="A868" s="57">
        <v>2</v>
      </c>
      <c r="B868" s="60" t="s">
        <v>642</v>
      </c>
      <c r="C868" s="57" t="s">
        <v>9</v>
      </c>
      <c r="D868" s="59"/>
      <c r="E868" s="57">
        <f t="shared" ref="E868:E873" si="22">IF(C868="HIGH",IF(D868&gt;=4,D868,IF(D868&gt;=2,1,0)),IF(C868="MED",IF(D868&gt;=4,3,IF(D868&gt;=2,1,0)),IF(D868&gt;=4,1,0)))</f>
        <v>0</v>
      </c>
      <c r="F868" s="57">
        <v>5</v>
      </c>
      <c r="G868" s="57"/>
    </row>
    <row r="869" spans="1:7" ht="15.75" x14ac:dyDescent="0.25">
      <c r="A869" s="57">
        <v>3</v>
      </c>
      <c r="B869" s="62" t="s">
        <v>643</v>
      </c>
      <c r="C869" s="57" t="s">
        <v>9</v>
      </c>
      <c r="D869" s="59"/>
      <c r="E869" s="57">
        <f t="shared" si="22"/>
        <v>0</v>
      </c>
      <c r="F869" s="57">
        <v>5</v>
      </c>
      <c r="G869" s="57"/>
    </row>
    <row r="870" spans="1:7" ht="15.75" x14ac:dyDescent="0.25">
      <c r="A870" s="57">
        <v>4</v>
      </c>
      <c r="B870" s="62" t="s">
        <v>644</v>
      </c>
      <c r="C870" s="57" t="s">
        <v>9</v>
      </c>
      <c r="D870" s="59"/>
      <c r="E870" s="57">
        <f t="shared" si="22"/>
        <v>0</v>
      </c>
      <c r="F870" s="57">
        <v>5</v>
      </c>
      <c r="G870" s="57"/>
    </row>
    <row r="871" spans="1:7" ht="30.75" x14ac:dyDescent="0.25">
      <c r="A871" s="57">
        <v>5</v>
      </c>
      <c r="B871" s="62" t="s">
        <v>645</v>
      </c>
      <c r="C871" s="57" t="s">
        <v>9</v>
      </c>
      <c r="D871" s="59"/>
      <c r="E871" s="57">
        <f t="shared" si="22"/>
        <v>0</v>
      </c>
      <c r="F871" s="57">
        <v>5</v>
      </c>
      <c r="G871" s="57"/>
    </row>
    <row r="872" spans="1:7" ht="30.75" x14ac:dyDescent="0.25">
      <c r="A872" s="57">
        <v>6</v>
      </c>
      <c r="B872" s="62" t="s">
        <v>646</v>
      </c>
      <c r="C872" s="57" t="s">
        <v>9</v>
      </c>
      <c r="D872" s="59"/>
      <c r="E872" s="57">
        <f t="shared" si="22"/>
        <v>0</v>
      </c>
      <c r="F872" s="57">
        <v>5</v>
      </c>
      <c r="G872" s="57"/>
    </row>
    <row r="873" spans="1:7" ht="30.75" x14ac:dyDescent="0.25">
      <c r="A873" s="57">
        <v>7</v>
      </c>
      <c r="B873" s="62" t="s">
        <v>647</v>
      </c>
      <c r="C873" s="57" t="s">
        <v>9</v>
      </c>
      <c r="D873" s="59"/>
      <c r="E873" s="57">
        <f t="shared" si="22"/>
        <v>0</v>
      </c>
      <c r="F873" s="57">
        <v>5</v>
      </c>
      <c r="G873" s="57"/>
    </row>
    <row r="874" spans="1:7" ht="15.75" x14ac:dyDescent="0.25">
      <c r="A874" s="67"/>
      <c r="B874" s="52" t="s">
        <v>11</v>
      </c>
      <c r="C874" s="48"/>
      <c r="D874" s="48"/>
      <c r="E874" s="68">
        <f>SUM(E867:E873)</f>
        <v>0</v>
      </c>
      <c r="F874" s="68">
        <f>SUM(F867:F873)</f>
        <v>35</v>
      </c>
      <c r="G874" s="69">
        <f>E874/F874</f>
        <v>0</v>
      </c>
    </row>
    <row r="878" spans="1:7" s="19" customFormat="1" x14ac:dyDescent="0.25">
      <c r="A878" s="16"/>
      <c r="B878" s="17"/>
      <c r="C878" s="281"/>
      <c r="D878" s="287"/>
      <c r="E878" s="287"/>
      <c r="F878" s="287"/>
      <c r="G878" s="18"/>
    </row>
    <row r="879" spans="1:7" s="19" customFormat="1" ht="15.75" thickBot="1" x14ac:dyDescent="0.3">
      <c r="A879" s="16"/>
      <c r="B879" s="17"/>
      <c r="C879" s="20"/>
      <c r="D879" s="281"/>
      <c r="E879" s="282"/>
      <c r="F879" s="282"/>
      <c r="G879" s="18"/>
    </row>
    <row r="880" spans="1:7" s="19" customFormat="1" ht="15.75" hidden="1" customHeight="1" thickBot="1" x14ac:dyDescent="0.3">
      <c r="A880" s="16"/>
      <c r="B880" s="17"/>
      <c r="C880" s="201"/>
      <c r="D880" s="20"/>
      <c r="E880" s="283" t="s">
        <v>2</v>
      </c>
      <c r="F880" s="284"/>
      <c r="G880" s="202">
        <f>(F898)/(F1354)</f>
        <v>1.5752993068683049E-2</v>
      </c>
    </row>
    <row r="881" spans="1:7" s="204" customFormat="1" ht="35.1" customHeight="1" thickBot="1" x14ac:dyDescent="0.3">
      <c r="A881" s="285" t="s">
        <v>648</v>
      </c>
      <c r="B881" s="286"/>
      <c r="C881" s="187" t="s">
        <v>4</v>
      </c>
      <c r="D881" s="187" t="s">
        <v>13</v>
      </c>
      <c r="E881" s="188" t="s">
        <v>6</v>
      </c>
      <c r="F881" s="189" t="s">
        <v>7</v>
      </c>
      <c r="G881" s="190" t="s">
        <v>8</v>
      </c>
    </row>
    <row r="882" spans="1:7" x14ac:dyDescent="0.25">
      <c r="A882" s="79">
        <v>1</v>
      </c>
      <c r="B882" s="58" t="s">
        <v>649</v>
      </c>
      <c r="C882" s="184" t="s">
        <v>9</v>
      </c>
      <c r="D882" s="59"/>
      <c r="E882" s="184">
        <f>IF(C882="HIGH",IF(D882&gt;=4,D882,IF(D882&gt;=2,1,0)),IF(C882="MED",IF(D882&gt;=4,3,IF(D882&gt;=2,1,0)),IF(D882&gt;=4,1,0)))</f>
        <v>0</v>
      </c>
      <c r="F882" s="184">
        <v>5</v>
      </c>
      <c r="G882" s="57"/>
    </row>
    <row r="883" spans="1:7" ht="15.75" x14ac:dyDescent="0.25">
      <c r="A883" s="80">
        <v>2</v>
      </c>
      <c r="B883" s="81" t="s">
        <v>2383</v>
      </c>
      <c r="C883" s="57" t="s">
        <v>9</v>
      </c>
      <c r="D883" s="59"/>
      <c r="E883" s="57">
        <f t="shared" ref="E883:E897" si="23">IF(C883="HIGH",IF(D883&gt;=4,D883,IF(D883&gt;=2,1,0)),IF(C883="MED",IF(D883&gt;=4,3,IF(D883&gt;=2,1,0)),IF(D883&gt;=4,1,0)))</f>
        <v>0</v>
      </c>
      <c r="F883" s="57">
        <v>5</v>
      </c>
      <c r="G883" s="57"/>
    </row>
    <row r="884" spans="1:7" ht="30.75" x14ac:dyDescent="0.25">
      <c r="A884" s="79">
        <v>3</v>
      </c>
      <c r="B884" s="81" t="s">
        <v>650</v>
      </c>
      <c r="C884" s="57" t="s">
        <v>9</v>
      </c>
      <c r="D884" s="59"/>
      <c r="E884" s="57">
        <f t="shared" si="23"/>
        <v>0</v>
      </c>
      <c r="F884" s="57">
        <v>5</v>
      </c>
      <c r="G884" s="57"/>
    </row>
    <row r="885" spans="1:7" ht="30.75" x14ac:dyDescent="0.25">
      <c r="A885" s="80">
        <v>4</v>
      </c>
      <c r="B885" s="81" t="s">
        <v>651</v>
      </c>
      <c r="C885" s="57" t="s">
        <v>9</v>
      </c>
      <c r="D885" s="59"/>
      <c r="E885" s="57">
        <f t="shared" si="23"/>
        <v>0</v>
      </c>
      <c r="F885" s="57">
        <v>5</v>
      </c>
      <c r="G885" s="57"/>
    </row>
    <row r="886" spans="1:7" ht="30.75" x14ac:dyDescent="0.25">
      <c r="A886" s="79">
        <v>5</v>
      </c>
      <c r="B886" s="81" t="s">
        <v>652</v>
      </c>
      <c r="C886" s="57" t="s">
        <v>9</v>
      </c>
      <c r="D886" s="59"/>
      <c r="E886" s="57">
        <f t="shared" si="23"/>
        <v>0</v>
      </c>
      <c r="F886" s="57">
        <v>5</v>
      </c>
      <c r="G886" s="57"/>
    </row>
    <row r="887" spans="1:7" ht="15.75" x14ac:dyDescent="0.25">
      <c r="A887" s="80">
        <v>6</v>
      </c>
      <c r="B887" s="81" t="s">
        <v>653</v>
      </c>
      <c r="C887" s="57" t="s">
        <v>9</v>
      </c>
      <c r="D887" s="59"/>
      <c r="E887" s="57">
        <f t="shared" si="23"/>
        <v>0</v>
      </c>
      <c r="F887" s="57">
        <v>5</v>
      </c>
      <c r="G887" s="57"/>
    </row>
    <row r="888" spans="1:7" ht="15.75" x14ac:dyDescent="0.25">
      <c r="A888" s="79">
        <v>7</v>
      </c>
      <c r="B888" s="81" t="s">
        <v>654</v>
      </c>
      <c r="C888" s="57" t="s">
        <v>9</v>
      </c>
      <c r="D888" s="59"/>
      <c r="E888" s="57">
        <f t="shared" si="23"/>
        <v>0</v>
      </c>
      <c r="F888" s="57">
        <v>5</v>
      </c>
      <c r="G888" s="57"/>
    </row>
    <row r="889" spans="1:7" ht="15.75" x14ac:dyDescent="0.25">
      <c r="A889" s="80">
        <v>8</v>
      </c>
      <c r="B889" s="81" t="s">
        <v>655</v>
      </c>
      <c r="C889" s="64"/>
      <c r="D889" s="65"/>
      <c r="E889" s="64"/>
      <c r="F889" s="64"/>
      <c r="G889" s="64"/>
    </row>
    <row r="890" spans="1:7" ht="15.75" x14ac:dyDescent="0.25">
      <c r="A890" s="80"/>
      <c r="B890" s="92" t="s">
        <v>656</v>
      </c>
      <c r="C890" s="57" t="s">
        <v>9</v>
      </c>
      <c r="D890" s="59"/>
      <c r="E890" s="57">
        <f t="shared" si="23"/>
        <v>0</v>
      </c>
      <c r="F890" s="57">
        <v>5</v>
      </c>
      <c r="G890" s="57"/>
    </row>
    <row r="891" spans="1:7" ht="15.75" x14ac:dyDescent="0.25">
      <c r="A891" s="80"/>
      <c r="B891" s="92" t="s">
        <v>657</v>
      </c>
      <c r="C891" s="57" t="s">
        <v>9</v>
      </c>
      <c r="D891" s="59"/>
      <c r="E891" s="57">
        <f t="shared" si="23"/>
        <v>0</v>
      </c>
      <c r="F891" s="57">
        <v>5</v>
      </c>
      <c r="G891" s="57"/>
    </row>
    <row r="892" spans="1:7" ht="15.75" x14ac:dyDescent="0.25">
      <c r="A892" s="80"/>
      <c r="B892" s="92" t="s">
        <v>658</v>
      </c>
      <c r="C892" s="57" t="s">
        <v>9</v>
      </c>
      <c r="D892" s="59"/>
      <c r="E892" s="57">
        <f t="shared" si="23"/>
        <v>0</v>
      </c>
      <c r="F892" s="57">
        <v>5</v>
      </c>
      <c r="G892" s="57"/>
    </row>
    <row r="893" spans="1:7" ht="15.75" x14ac:dyDescent="0.25">
      <c r="A893" s="80"/>
      <c r="B893" s="92" t="s">
        <v>659</v>
      </c>
      <c r="C893" s="57" t="s">
        <v>9</v>
      </c>
      <c r="D893" s="59"/>
      <c r="E893" s="57">
        <f t="shared" si="23"/>
        <v>0</v>
      </c>
      <c r="F893" s="57">
        <v>5</v>
      </c>
      <c r="G893" s="57"/>
    </row>
    <row r="894" spans="1:7" ht="15.75" x14ac:dyDescent="0.25">
      <c r="A894" s="80"/>
      <c r="B894" s="92" t="s">
        <v>660</v>
      </c>
      <c r="C894" s="57" t="s">
        <v>9</v>
      </c>
      <c r="D894" s="59"/>
      <c r="E894" s="57">
        <f t="shared" si="23"/>
        <v>0</v>
      </c>
      <c r="F894" s="57">
        <v>5</v>
      </c>
      <c r="G894" s="57"/>
    </row>
    <row r="895" spans="1:7" ht="15.75" x14ac:dyDescent="0.25">
      <c r="A895" s="80"/>
      <c r="B895" s="92" t="s">
        <v>661</v>
      </c>
      <c r="C895" s="57" t="s">
        <v>9</v>
      </c>
      <c r="D895" s="59"/>
      <c r="E895" s="57">
        <f t="shared" si="23"/>
        <v>0</v>
      </c>
      <c r="F895" s="57">
        <v>5</v>
      </c>
      <c r="G895" s="57"/>
    </row>
    <row r="896" spans="1:7" ht="15.75" x14ac:dyDescent="0.25">
      <c r="A896" s="79">
        <v>9</v>
      </c>
      <c r="B896" s="62" t="s">
        <v>662</v>
      </c>
      <c r="C896" s="57" t="s">
        <v>9</v>
      </c>
      <c r="D896" s="59"/>
      <c r="E896" s="57">
        <f t="shared" si="23"/>
        <v>0</v>
      </c>
      <c r="F896" s="57">
        <v>5</v>
      </c>
      <c r="G896" s="57"/>
    </row>
    <row r="897" spans="1:7" ht="30.75" x14ac:dyDescent="0.25">
      <c r="A897" s="79">
        <v>10</v>
      </c>
      <c r="B897" s="62" t="s">
        <v>663</v>
      </c>
      <c r="C897" s="57" t="s">
        <v>9</v>
      </c>
      <c r="D897" s="59"/>
      <c r="E897" s="57">
        <f t="shared" si="23"/>
        <v>0</v>
      </c>
      <c r="F897" s="57">
        <v>5</v>
      </c>
      <c r="G897" s="57"/>
    </row>
    <row r="898" spans="1:7" ht="15.75" x14ac:dyDescent="0.25">
      <c r="A898" s="67"/>
      <c r="B898" s="52" t="s">
        <v>11</v>
      </c>
      <c r="C898" s="48"/>
      <c r="D898" s="48"/>
      <c r="E898" s="68">
        <f>SUM(E882:E897)</f>
        <v>0</v>
      </c>
      <c r="F898" s="68">
        <f>SUM(F882:F897)</f>
        <v>75</v>
      </c>
      <c r="G898" s="69">
        <f>E898/F898</f>
        <v>0</v>
      </c>
    </row>
    <row r="902" spans="1:7" s="19" customFormat="1" x14ac:dyDescent="0.25">
      <c r="A902" s="16"/>
      <c r="B902" s="17"/>
      <c r="C902" s="281"/>
      <c r="D902" s="287"/>
      <c r="E902" s="287"/>
      <c r="F902" s="287"/>
      <c r="G902" s="18"/>
    </row>
    <row r="903" spans="1:7" s="19" customFormat="1" ht="15.75" thickBot="1" x14ac:dyDescent="0.3">
      <c r="A903" s="16"/>
      <c r="B903" s="17"/>
      <c r="C903" s="20"/>
      <c r="D903" s="281"/>
      <c r="E903" s="282"/>
      <c r="F903" s="282"/>
      <c r="G903" s="18"/>
    </row>
    <row r="904" spans="1:7" s="19" customFormat="1" ht="15.75" hidden="1" customHeight="1" thickBot="1" x14ac:dyDescent="0.3">
      <c r="A904" s="16"/>
      <c r="B904" s="17"/>
      <c r="C904" s="201"/>
      <c r="D904" s="20"/>
      <c r="E904" s="283" t="s">
        <v>2</v>
      </c>
      <c r="F904" s="284"/>
      <c r="G904" s="202">
        <f>(F927)/(F1354)</f>
        <v>2.2054190296156271E-2</v>
      </c>
    </row>
    <row r="905" spans="1:7" s="204" customFormat="1" ht="35.1" customHeight="1" thickBot="1" x14ac:dyDescent="0.3">
      <c r="A905" s="285" t="s">
        <v>664</v>
      </c>
      <c r="B905" s="286"/>
      <c r="C905" s="187" t="s">
        <v>4</v>
      </c>
      <c r="D905" s="187" t="s">
        <v>13</v>
      </c>
      <c r="E905" s="188" t="s">
        <v>6</v>
      </c>
      <c r="F905" s="189" t="s">
        <v>7</v>
      </c>
      <c r="G905" s="190" t="s">
        <v>8</v>
      </c>
    </row>
    <row r="906" spans="1:7" ht="45" x14ac:dyDescent="0.25">
      <c r="A906" s="57">
        <v>1</v>
      </c>
      <c r="B906" s="58" t="s">
        <v>665</v>
      </c>
      <c r="C906" s="184" t="s">
        <v>9</v>
      </c>
      <c r="D906" s="59"/>
      <c r="E906" s="184">
        <f>IF(C906="HIGH",IF(D906&gt;=4,D906,IF(D906&gt;=2,1,0)),IF(C906="MED",IF(D906&gt;=4,3,IF(D906&gt;=2,1,0)),IF(D906&gt;=4,1,0)))</f>
        <v>0</v>
      </c>
      <c r="F906" s="184">
        <v>5</v>
      </c>
      <c r="G906" s="57"/>
    </row>
    <row r="907" spans="1:7" x14ac:dyDescent="0.25">
      <c r="A907" s="57">
        <v>2</v>
      </c>
      <c r="B907" s="60" t="s">
        <v>666</v>
      </c>
      <c r="C907" s="57" t="s">
        <v>9</v>
      </c>
      <c r="D907" s="59"/>
      <c r="E907" s="57">
        <f t="shared" ref="E907:E926" si="24">IF(C907="HIGH",IF(D907&gt;=4,D907,IF(D907&gt;=2,1,0)),IF(C907="MED",IF(D907&gt;=4,3,IF(D907&gt;=2,1,0)),IF(D907&gt;=4,1,0)))</f>
        <v>0</v>
      </c>
      <c r="F907" s="57">
        <v>5</v>
      </c>
      <c r="G907" s="57"/>
    </row>
    <row r="908" spans="1:7" ht="15.75" x14ac:dyDescent="0.25">
      <c r="A908" s="57">
        <v>3</v>
      </c>
      <c r="B908" s="62" t="s">
        <v>667</v>
      </c>
      <c r="C908" s="57" t="s">
        <v>9</v>
      </c>
      <c r="D908" s="59"/>
      <c r="E908" s="57">
        <f t="shared" si="24"/>
        <v>0</v>
      </c>
      <c r="F908" s="57">
        <v>5</v>
      </c>
      <c r="G908" s="57"/>
    </row>
    <row r="909" spans="1:7" ht="30.75" x14ac:dyDescent="0.25">
      <c r="A909" s="57">
        <v>4</v>
      </c>
      <c r="B909" s="62" t="s">
        <v>668</v>
      </c>
      <c r="C909" s="57" t="s">
        <v>9</v>
      </c>
      <c r="D909" s="59"/>
      <c r="E909" s="57">
        <f t="shared" si="24"/>
        <v>0</v>
      </c>
      <c r="F909" s="57">
        <v>5</v>
      </c>
      <c r="G909" s="57"/>
    </row>
    <row r="910" spans="1:7" ht="15.75" x14ac:dyDescent="0.25">
      <c r="A910" s="57">
        <v>5</v>
      </c>
      <c r="B910" s="62" t="s">
        <v>669</v>
      </c>
      <c r="C910" s="57" t="s">
        <v>9</v>
      </c>
      <c r="D910" s="59"/>
      <c r="E910" s="57">
        <f t="shared" si="24"/>
        <v>0</v>
      </c>
      <c r="F910" s="57">
        <v>5</v>
      </c>
      <c r="G910" s="57"/>
    </row>
    <row r="911" spans="1:7" ht="30.75" x14ac:dyDescent="0.25">
      <c r="A911" s="57">
        <v>6</v>
      </c>
      <c r="B911" s="62" t="s">
        <v>670</v>
      </c>
      <c r="C911" s="57" t="s">
        <v>9</v>
      </c>
      <c r="D911" s="59"/>
      <c r="E911" s="57">
        <f t="shared" si="24"/>
        <v>0</v>
      </c>
      <c r="F911" s="57">
        <v>5</v>
      </c>
      <c r="G911" s="57"/>
    </row>
    <row r="912" spans="1:7" ht="15.75" x14ac:dyDescent="0.25">
      <c r="A912" s="57">
        <v>7</v>
      </c>
      <c r="B912" s="62" t="s">
        <v>671</v>
      </c>
      <c r="C912" s="57" t="s">
        <v>9</v>
      </c>
      <c r="D912" s="59"/>
      <c r="E912" s="57">
        <f t="shared" si="24"/>
        <v>0</v>
      </c>
      <c r="F912" s="57">
        <v>5</v>
      </c>
      <c r="G912" s="57"/>
    </row>
    <row r="913" spans="1:7" ht="15.75" x14ac:dyDescent="0.25">
      <c r="A913" s="57">
        <v>8</v>
      </c>
      <c r="B913" s="62" t="s">
        <v>672</v>
      </c>
      <c r="C913" s="57" t="s">
        <v>9</v>
      </c>
      <c r="D913" s="59"/>
      <c r="E913" s="57">
        <f t="shared" si="24"/>
        <v>0</v>
      </c>
      <c r="F913" s="57">
        <v>5</v>
      </c>
      <c r="G913" s="57"/>
    </row>
    <row r="914" spans="1:7" ht="15.75" x14ac:dyDescent="0.25">
      <c r="A914" s="57">
        <v>9</v>
      </c>
      <c r="B914" s="85" t="s">
        <v>673</v>
      </c>
      <c r="C914" s="57" t="s">
        <v>9</v>
      </c>
      <c r="D914" s="59"/>
      <c r="E914" s="57">
        <f t="shared" si="24"/>
        <v>0</v>
      </c>
      <c r="F914" s="57">
        <v>5</v>
      </c>
      <c r="G914" s="57"/>
    </row>
    <row r="915" spans="1:7" ht="15.75" x14ac:dyDescent="0.25">
      <c r="A915" s="57">
        <v>10</v>
      </c>
      <c r="B915" s="62" t="s">
        <v>674</v>
      </c>
      <c r="C915" s="57" t="s">
        <v>9</v>
      </c>
      <c r="D915" s="59"/>
      <c r="E915" s="57">
        <f t="shared" si="24"/>
        <v>0</v>
      </c>
      <c r="F915" s="57">
        <v>5</v>
      </c>
      <c r="G915" s="57"/>
    </row>
    <row r="916" spans="1:7" ht="15.75" x14ac:dyDescent="0.25">
      <c r="A916" s="57">
        <v>11</v>
      </c>
      <c r="B916" s="62" t="s">
        <v>675</v>
      </c>
      <c r="C916" s="57" t="s">
        <v>9</v>
      </c>
      <c r="D916" s="59"/>
      <c r="E916" s="57">
        <f t="shared" si="24"/>
        <v>0</v>
      </c>
      <c r="F916" s="57">
        <v>5</v>
      </c>
      <c r="G916" s="57"/>
    </row>
    <row r="917" spans="1:7" ht="15.75" x14ac:dyDescent="0.25">
      <c r="A917" s="57">
        <v>12</v>
      </c>
      <c r="B917" s="62" t="s">
        <v>676</v>
      </c>
      <c r="C917" s="57" t="s">
        <v>9</v>
      </c>
      <c r="D917" s="59"/>
      <c r="E917" s="57">
        <f t="shared" si="24"/>
        <v>0</v>
      </c>
      <c r="F917" s="57">
        <v>5</v>
      </c>
      <c r="G917" s="57"/>
    </row>
    <row r="918" spans="1:7" ht="15.75" x14ac:dyDescent="0.25">
      <c r="A918" s="57">
        <v>13</v>
      </c>
      <c r="B918" s="62" t="s">
        <v>677</v>
      </c>
      <c r="C918" s="57" t="s">
        <v>9</v>
      </c>
      <c r="D918" s="59"/>
      <c r="E918" s="57">
        <f t="shared" si="24"/>
        <v>0</v>
      </c>
      <c r="F918" s="57">
        <v>5</v>
      </c>
      <c r="G918" s="57"/>
    </row>
    <row r="919" spans="1:7" ht="15.75" x14ac:dyDescent="0.25">
      <c r="A919" s="57">
        <v>14</v>
      </c>
      <c r="B919" s="62" t="s">
        <v>678</v>
      </c>
      <c r="C919" s="57" t="s">
        <v>9</v>
      </c>
      <c r="D919" s="59"/>
      <c r="E919" s="57">
        <f t="shared" si="24"/>
        <v>0</v>
      </c>
      <c r="F919" s="57">
        <v>5</v>
      </c>
      <c r="G919" s="57"/>
    </row>
    <row r="920" spans="1:7" ht="15.75" x14ac:dyDescent="0.25">
      <c r="A920" s="57">
        <v>15</v>
      </c>
      <c r="B920" s="62" t="s">
        <v>679</v>
      </c>
      <c r="C920" s="57" t="s">
        <v>9</v>
      </c>
      <c r="D920" s="59"/>
      <c r="E920" s="57">
        <f t="shared" si="24"/>
        <v>0</v>
      </c>
      <c r="F920" s="57">
        <v>5</v>
      </c>
      <c r="G920" s="57"/>
    </row>
    <row r="921" spans="1:7" ht="15.75" x14ac:dyDescent="0.25">
      <c r="A921" s="57">
        <v>16</v>
      </c>
      <c r="B921" s="62" t="s">
        <v>680</v>
      </c>
      <c r="C921" s="57" t="s">
        <v>9</v>
      </c>
      <c r="D921" s="59"/>
      <c r="E921" s="57">
        <f t="shared" si="24"/>
        <v>0</v>
      </c>
      <c r="F921" s="57">
        <v>5</v>
      </c>
      <c r="G921" s="57"/>
    </row>
    <row r="922" spans="1:7" ht="15.75" x14ac:dyDescent="0.25">
      <c r="A922" s="57">
        <v>17</v>
      </c>
      <c r="B922" s="62" t="s">
        <v>681</v>
      </c>
      <c r="C922" s="57" t="s">
        <v>9</v>
      </c>
      <c r="D922" s="59"/>
      <c r="E922" s="57">
        <f t="shared" si="24"/>
        <v>0</v>
      </c>
      <c r="F922" s="57">
        <v>5</v>
      </c>
      <c r="G922" s="57"/>
    </row>
    <row r="923" spans="1:7" ht="15.75" x14ac:dyDescent="0.25">
      <c r="A923" s="57">
        <v>18</v>
      </c>
      <c r="B923" s="62" t="s">
        <v>682</v>
      </c>
      <c r="C923" s="57" t="s">
        <v>9</v>
      </c>
      <c r="D923" s="59"/>
      <c r="E923" s="57">
        <f t="shared" si="24"/>
        <v>0</v>
      </c>
      <c r="F923" s="57">
        <v>5</v>
      </c>
      <c r="G923" s="57"/>
    </row>
    <row r="924" spans="1:7" ht="15.75" x14ac:dyDescent="0.25">
      <c r="A924" s="57">
        <v>19</v>
      </c>
      <c r="B924" s="62" t="s">
        <v>683</v>
      </c>
      <c r="C924" s="57" t="s">
        <v>9</v>
      </c>
      <c r="D924" s="59"/>
      <c r="E924" s="57">
        <f t="shared" si="24"/>
        <v>0</v>
      </c>
      <c r="F924" s="57">
        <v>5</v>
      </c>
      <c r="G924" s="57"/>
    </row>
    <row r="925" spans="1:7" ht="30.75" x14ac:dyDescent="0.25">
      <c r="A925" s="57">
        <v>20</v>
      </c>
      <c r="B925" s="62" t="s">
        <v>684</v>
      </c>
      <c r="C925" s="57" t="s">
        <v>9</v>
      </c>
      <c r="D925" s="59"/>
      <c r="E925" s="57">
        <f t="shared" si="24"/>
        <v>0</v>
      </c>
      <c r="F925" s="57">
        <v>5</v>
      </c>
      <c r="G925" s="57"/>
    </row>
    <row r="926" spans="1:7" ht="30.75" x14ac:dyDescent="0.25">
      <c r="A926" s="57">
        <v>21</v>
      </c>
      <c r="B926" s="62" t="s">
        <v>685</v>
      </c>
      <c r="C926" s="57" t="s">
        <v>9</v>
      </c>
      <c r="D926" s="59"/>
      <c r="E926" s="57">
        <f t="shared" si="24"/>
        <v>0</v>
      </c>
      <c r="F926" s="57">
        <v>5</v>
      </c>
      <c r="G926" s="57"/>
    </row>
    <row r="927" spans="1:7" ht="15.75" x14ac:dyDescent="0.25">
      <c r="A927" s="67"/>
      <c r="B927" s="52" t="s">
        <v>11</v>
      </c>
      <c r="C927" s="48"/>
      <c r="D927" s="48"/>
      <c r="E927" s="68">
        <f>SUM(E906:E926)</f>
        <v>0</v>
      </c>
      <c r="F927" s="68">
        <f>SUM(F906:F926)</f>
        <v>105</v>
      </c>
      <c r="G927" s="69">
        <f>E927/F927</f>
        <v>0</v>
      </c>
    </row>
    <row r="931" spans="1:7" s="19" customFormat="1" x14ac:dyDescent="0.25">
      <c r="A931" s="16"/>
      <c r="B931" s="17"/>
      <c r="C931" s="281"/>
      <c r="D931" s="287"/>
      <c r="E931" s="287"/>
      <c r="F931" s="287"/>
      <c r="G931" s="18"/>
    </row>
    <row r="932" spans="1:7" s="19" customFormat="1" ht="15.75" thickBot="1" x14ac:dyDescent="0.3">
      <c r="A932" s="16"/>
      <c r="B932" s="17"/>
      <c r="C932" s="20"/>
      <c r="D932" s="281"/>
      <c r="E932" s="282"/>
      <c r="F932" s="282"/>
      <c r="G932" s="18"/>
    </row>
    <row r="933" spans="1:7" s="19" customFormat="1" ht="15.75" hidden="1" customHeight="1" thickBot="1" x14ac:dyDescent="0.3">
      <c r="A933" s="16"/>
      <c r="B933" s="17"/>
      <c r="C933" s="201"/>
      <c r="D933" s="20"/>
      <c r="E933" s="283" t="s">
        <v>2</v>
      </c>
      <c r="F933" s="284"/>
      <c r="G933" s="202">
        <f>(F939)/(F1354)</f>
        <v>4.2007981516488137E-3</v>
      </c>
    </row>
    <row r="934" spans="1:7" s="204" customFormat="1" ht="35.1" customHeight="1" thickBot="1" x14ac:dyDescent="0.3">
      <c r="A934" s="285" t="s">
        <v>686</v>
      </c>
      <c r="B934" s="286"/>
      <c r="C934" s="187" t="s">
        <v>4</v>
      </c>
      <c r="D934" s="187" t="s">
        <v>13</v>
      </c>
      <c r="E934" s="188" t="s">
        <v>6</v>
      </c>
      <c r="F934" s="189" t="s">
        <v>7</v>
      </c>
      <c r="G934" s="190" t="s">
        <v>8</v>
      </c>
    </row>
    <row r="935" spans="1:7" x14ac:dyDescent="0.25">
      <c r="A935" s="57">
        <v>1</v>
      </c>
      <c r="B935" s="58" t="s">
        <v>687</v>
      </c>
      <c r="C935" s="184" t="s">
        <v>9</v>
      </c>
      <c r="D935" s="59"/>
      <c r="E935" s="184">
        <f>IF(C935="HIGH",IF(D935&gt;=4,D935,IF(D935&gt;=2,1,0)),IF(C935="MED",IF(D935&gt;=4,3,IF(D935&gt;=2,1,0)),IF(D935&gt;=4,1,0)))</f>
        <v>0</v>
      </c>
      <c r="F935" s="184">
        <v>5</v>
      </c>
      <c r="G935" s="57"/>
    </row>
    <row r="936" spans="1:7" x14ac:dyDescent="0.25">
      <c r="A936" s="57">
        <v>2</v>
      </c>
      <c r="B936" s="60" t="s">
        <v>688</v>
      </c>
      <c r="C936" s="57" t="s">
        <v>9</v>
      </c>
      <c r="D936" s="59"/>
      <c r="E936" s="57">
        <f>IF(C936="HIGH",IF(D936&gt;=4,D936,IF(D936&gt;=2,1,0)),IF(C936="MED",IF(D936&gt;=4,3,IF(D936&gt;=2,1,0)),IF(D936&gt;=4,1,0)))</f>
        <v>0</v>
      </c>
      <c r="F936" s="57">
        <v>5</v>
      </c>
      <c r="G936" s="57"/>
    </row>
    <row r="937" spans="1:7" ht="15.75" x14ac:dyDescent="0.25">
      <c r="A937" s="57">
        <v>3</v>
      </c>
      <c r="B937" s="62" t="s">
        <v>689</v>
      </c>
      <c r="C937" s="57" t="s">
        <v>9</v>
      </c>
      <c r="D937" s="59"/>
      <c r="E937" s="57">
        <f>IF(C937="HIGH",IF(D937&gt;=4,D937,IF(D937&gt;=2,1,0)),IF(C937="MED",IF(D937&gt;=4,3,IF(D937&gt;=2,1,0)),IF(D937&gt;=4,1,0)))</f>
        <v>0</v>
      </c>
      <c r="F937" s="57">
        <v>5</v>
      </c>
      <c r="G937" s="57"/>
    </row>
    <row r="938" spans="1:7" ht="15.75" x14ac:dyDescent="0.25">
      <c r="A938" s="57">
        <v>4</v>
      </c>
      <c r="B938" s="62" t="s">
        <v>690</v>
      </c>
      <c r="C938" s="57" t="s">
        <v>9</v>
      </c>
      <c r="D938" s="59"/>
      <c r="E938" s="57">
        <f>IF(C938="HIGH",IF(D938&gt;=4,D938,IF(D938&gt;=2,1,0)),IF(C938="MED",IF(D938&gt;=4,3,IF(D938&gt;=2,1,0)),IF(D938&gt;=4,1,0)))</f>
        <v>0</v>
      </c>
      <c r="F938" s="57">
        <v>5</v>
      </c>
      <c r="G938" s="57"/>
    </row>
    <row r="939" spans="1:7" ht="15.75" x14ac:dyDescent="0.25">
      <c r="A939" s="67"/>
      <c r="B939" s="52" t="s">
        <v>11</v>
      </c>
      <c r="C939" s="48"/>
      <c r="D939" s="48"/>
      <c r="E939" s="68">
        <f>SUM(E935:E938)</f>
        <v>0</v>
      </c>
      <c r="F939" s="68">
        <f>SUM(F935:F938)</f>
        <v>20</v>
      </c>
      <c r="G939" s="69">
        <f>E939/F939</f>
        <v>0</v>
      </c>
    </row>
    <row r="943" spans="1:7" s="19" customFormat="1" x14ac:dyDescent="0.25">
      <c r="A943" s="16"/>
      <c r="B943" s="17"/>
      <c r="C943" s="281"/>
      <c r="D943" s="287"/>
      <c r="E943" s="287"/>
      <c r="F943" s="287"/>
      <c r="G943" s="18"/>
    </row>
    <row r="944" spans="1:7" s="19" customFormat="1" ht="15.75" thickBot="1" x14ac:dyDescent="0.3">
      <c r="A944" s="16"/>
      <c r="B944" s="17"/>
      <c r="C944" s="20"/>
      <c r="D944" s="281"/>
      <c r="E944" s="282"/>
      <c r="F944" s="282"/>
      <c r="G944" s="18"/>
    </row>
    <row r="945" spans="1:7" s="19" customFormat="1" ht="15.75" hidden="1" customHeight="1" thickBot="1" x14ac:dyDescent="0.3">
      <c r="A945" s="16"/>
      <c r="B945" s="17"/>
      <c r="C945" s="201"/>
      <c r="D945" s="20"/>
      <c r="E945" s="283" t="s">
        <v>2</v>
      </c>
      <c r="F945" s="284"/>
      <c r="G945" s="202">
        <f>(F955)/(F1354)</f>
        <v>8.4015963032976274E-3</v>
      </c>
    </row>
    <row r="946" spans="1:7" s="204" customFormat="1" ht="35.1" customHeight="1" thickBot="1" x14ac:dyDescent="0.3">
      <c r="A946" s="285" t="s">
        <v>691</v>
      </c>
      <c r="B946" s="286"/>
      <c r="C946" s="187" t="s">
        <v>4</v>
      </c>
      <c r="D946" s="187" t="s">
        <v>13</v>
      </c>
      <c r="E946" s="188" t="s">
        <v>6</v>
      </c>
      <c r="F946" s="189" t="s">
        <v>7</v>
      </c>
      <c r="G946" s="190" t="s">
        <v>8</v>
      </c>
    </row>
    <row r="947" spans="1:7" x14ac:dyDescent="0.25">
      <c r="A947" s="79">
        <v>1</v>
      </c>
      <c r="B947" s="58" t="s">
        <v>692</v>
      </c>
      <c r="C947" s="184" t="s">
        <v>9</v>
      </c>
      <c r="D947" s="59"/>
      <c r="E947" s="184">
        <f>IF(C947="HIGH",IF(D947&gt;=4,D947,IF(D947&gt;=2,1,0)),IF(C947="MED",IF(D947&gt;=4,3,IF(D947&gt;=2,1,0)),IF(D947&gt;=4,1,0)))</f>
        <v>0</v>
      </c>
      <c r="F947" s="184">
        <v>5</v>
      </c>
      <c r="G947" s="57"/>
    </row>
    <row r="948" spans="1:7" ht="15.75" x14ac:dyDescent="0.25">
      <c r="A948" s="80">
        <v>2</v>
      </c>
      <c r="B948" s="81" t="s">
        <v>693</v>
      </c>
      <c r="C948" s="57" t="s">
        <v>9</v>
      </c>
      <c r="D948" s="59"/>
      <c r="E948" s="57">
        <f t="shared" ref="E948:E954" si="25">IF(C948="HIGH",IF(D948&gt;=4,D948,IF(D948&gt;=2,1,0)),IF(C948="MED",IF(D948&gt;=4,3,IF(D948&gt;=2,1,0)),IF(D948&gt;=4,1,0)))</f>
        <v>0</v>
      </c>
      <c r="F948" s="57">
        <v>5</v>
      </c>
      <c r="G948" s="57"/>
    </row>
    <row r="949" spans="1:7" ht="15.75" x14ac:dyDescent="0.25">
      <c r="A949" s="80">
        <v>3</v>
      </c>
      <c r="B949" s="81" t="s">
        <v>694</v>
      </c>
      <c r="C949" s="57" t="s">
        <v>9</v>
      </c>
      <c r="D949" s="59"/>
      <c r="E949" s="57">
        <f t="shared" si="25"/>
        <v>0</v>
      </c>
      <c r="F949" s="57">
        <v>5</v>
      </c>
      <c r="G949" s="57"/>
    </row>
    <row r="950" spans="1:7" ht="15.75" x14ac:dyDescent="0.25">
      <c r="A950" s="79">
        <v>4</v>
      </c>
      <c r="B950" s="81" t="s">
        <v>695</v>
      </c>
      <c r="C950" s="57" t="s">
        <v>9</v>
      </c>
      <c r="D950" s="59"/>
      <c r="E950" s="57">
        <f t="shared" si="25"/>
        <v>0</v>
      </c>
      <c r="F950" s="57">
        <v>5</v>
      </c>
      <c r="G950" s="57"/>
    </row>
    <row r="951" spans="1:7" ht="15.75" x14ac:dyDescent="0.25">
      <c r="A951" s="80">
        <v>5</v>
      </c>
      <c r="B951" s="81" t="s">
        <v>696</v>
      </c>
      <c r="C951" s="57" t="s">
        <v>9</v>
      </c>
      <c r="D951" s="59"/>
      <c r="E951" s="57">
        <f t="shared" si="25"/>
        <v>0</v>
      </c>
      <c r="F951" s="57">
        <v>5</v>
      </c>
      <c r="G951" s="57"/>
    </row>
    <row r="952" spans="1:7" ht="15.75" x14ac:dyDescent="0.25">
      <c r="A952" s="79">
        <v>6</v>
      </c>
      <c r="B952" s="81" t="s">
        <v>697</v>
      </c>
      <c r="C952" s="57" t="s">
        <v>9</v>
      </c>
      <c r="D952" s="59"/>
      <c r="E952" s="57">
        <f t="shared" si="25"/>
        <v>0</v>
      </c>
      <c r="F952" s="57">
        <v>5</v>
      </c>
      <c r="G952" s="57"/>
    </row>
    <row r="953" spans="1:7" ht="15.75" x14ac:dyDescent="0.25">
      <c r="A953" s="80">
        <v>7</v>
      </c>
      <c r="B953" s="81" t="s">
        <v>698</v>
      </c>
      <c r="C953" s="57" t="s">
        <v>9</v>
      </c>
      <c r="D953" s="59"/>
      <c r="E953" s="57">
        <f t="shared" si="25"/>
        <v>0</v>
      </c>
      <c r="F953" s="57">
        <v>5</v>
      </c>
      <c r="G953" s="57"/>
    </row>
    <row r="954" spans="1:7" ht="15.75" x14ac:dyDescent="0.25">
      <c r="A954" s="79">
        <v>8</v>
      </c>
      <c r="B954" s="62" t="s">
        <v>699</v>
      </c>
      <c r="C954" s="57" t="s">
        <v>9</v>
      </c>
      <c r="D954" s="59"/>
      <c r="E954" s="57">
        <f t="shared" si="25"/>
        <v>0</v>
      </c>
      <c r="F954" s="57">
        <v>5</v>
      </c>
      <c r="G954" s="57"/>
    </row>
    <row r="955" spans="1:7" ht="15.75" x14ac:dyDescent="0.25">
      <c r="A955" s="67"/>
      <c r="B955" s="52" t="s">
        <v>11</v>
      </c>
      <c r="C955" s="48"/>
      <c r="D955" s="48"/>
      <c r="E955" s="68">
        <f>SUM(E947:E954)</f>
        <v>0</v>
      </c>
      <c r="F955" s="68">
        <f>SUM(F947:F954)</f>
        <v>40</v>
      </c>
      <c r="G955" s="73">
        <f>E955/F955</f>
        <v>0</v>
      </c>
    </row>
    <row r="959" spans="1:7" s="19" customFormat="1" x14ac:dyDescent="0.25">
      <c r="A959" s="16"/>
      <c r="B959" s="17"/>
      <c r="C959" s="281"/>
      <c r="D959" s="287"/>
      <c r="E959" s="287"/>
      <c r="F959" s="287"/>
      <c r="G959" s="18"/>
    </row>
    <row r="960" spans="1:7" s="19" customFormat="1" ht="15.75" thickBot="1" x14ac:dyDescent="0.3">
      <c r="A960" s="16"/>
      <c r="B960" s="17"/>
      <c r="C960" s="20"/>
      <c r="D960" s="281"/>
      <c r="E960" s="282"/>
      <c r="F960" s="282"/>
      <c r="G960" s="18"/>
    </row>
    <row r="961" spans="1:7" s="19" customFormat="1" ht="15.75" hidden="1" customHeight="1" thickBot="1" x14ac:dyDescent="0.3">
      <c r="A961" s="16"/>
      <c r="B961" s="17"/>
      <c r="C961" s="201"/>
      <c r="D961" s="20"/>
      <c r="E961" s="283" t="s">
        <v>2</v>
      </c>
      <c r="F961" s="284"/>
      <c r="G961" s="202">
        <f>(F970)/(F1354)</f>
        <v>6.3011972274732196E-3</v>
      </c>
    </row>
    <row r="962" spans="1:7" s="204" customFormat="1" ht="35.1" customHeight="1" thickBot="1" x14ac:dyDescent="0.3">
      <c r="A962" s="285" t="s">
        <v>700</v>
      </c>
      <c r="B962" s="286"/>
      <c r="C962" s="187" t="s">
        <v>4</v>
      </c>
      <c r="D962" s="187" t="s">
        <v>13</v>
      </c>
      <c r="E962" s="188" t="s">
        <v>6</v>
      </c>
      <c r="F962" s="189" t="s">
        <v>7</v>
      </c>
      <c r="G962" s="190" t="s">
        <v>8</v>
      </c>
    </row>
    <row r="963" spans="1:7" x14ac:dyDescent="0.25">
      <c r="A963" s="57">
        <v>1</v>
      </c>
      <c r="B963" s="58" t="s">
        <v>701</v>
      </c>
      <c r="C963" s="185"/>
      <c r="D963" s="186"/>
      <c r="E963" s="185"/>
      <c r="F963" s="185"/>
      <c r="G963" s="64"/>
    </row>
    <row r="964" spans="1:7" x14ac:dyDescent="0.25">
      <c r="A964" s="57"/>
      <c r="B964" s="71" t="s">
        <v>35</v>
      </c>
      <c r="C964" s="57" t="s">
        <v>9</v>
      </c>
      <c r="D964" s="59"/>
      <c r="E964" s="57">
        <f t="shared" ref="E964:E969" si="26">IF(C964="HIGH",IF(D964&gt;=4,D964,IF(D964&gt;=2,1,0)),IF(C964="MED",IF(D964&gt;=4,3,IF(D964&gt;=2,1,0)),IF(D964&gt;=4,1,0)))</f>
        <v>0</v>
      </c>
      <c r="F964" s="57">
        <v>5</v>
      </c>
      <c r="G964" s="57"/>
    </row>
    <row r="965" spans="1:7" ht="15.75" x14ac:dyDescent="0.25">
      <c r="A965" s="57"/>
      <c r="B965" s="63" t="s">
        <v>702</v>
      </c>
      <c r="C965" s="57" t="s">
        <v>9</v>
      </c>
      <c r="D965" s="59"/>
      <c r="E965" s="57">
        <f t="shared" si="26"/>
        <v>0</v>
      </c>
      <c r="F965" s="57">
        <v>5</v>
      </c>
      <c r="G965" s="57"/>
    </row>
    <row r="966" spans="1:7" ht="30.75" x14ac:dyDescent="0.25">
      <c r="A966" s="57">
        <v>2</v>
      </c>
      <c r="B966" s="62" t="s">
        <v>703</v>
      </c>
      <c r="C966" s="57" t="s">
        <v>9</v>
      </c>
      <c r="D966" s="59"/>
      <c r="E966" s="57">
        <f t="shared" si="26"/>
        <v>0</v>
      </c>
      <c r="F966" s="57">
        <v>5</v>
      </c>
      <c r="G966" s="57"/>
    </row>
    <row r="967" spans="1:7" ht="30.75" x14ac:dyDescent="0.25">
      <c r="A967" s="57">
        <v>3</v>
      </c>
      <c r="B967" s="62" t="s">
        <v>704</v>
      </c>
      <c r="C967" s="57" t="s">
        <v>9</v>
      </c>
      <c r="D967" s="59"/>
      <c r="E967" s="57">
        <f t="shared" si="26"/>
        <v>0</v>
      </c>
      <c r="F967" s="57">
        <v>5</v>
      </c>
      <c r="G967" s="57"/>
    </row>
    <row r="968" spans="1:7" ht="15.75" x14ac:dyDescent="0.25">
      <c r="A968" s="57">
        <v>4</v>
      </c>
      <c r="B968" s="61" t="s">
        <v>705</v>
      </c>
      <c r="C968" s="57" t="s">
        <v>9</v>
      </c>
      <c r="D968" s="59"/>
      <c r="E968" s="57">
        <f t="shared" si="26"/>
        <v>0</v>
      </c>
      <c r="F968" s="57">
        <v>5</v>
      </c>
      <c r="G968" s="57"/>
    </row>
    <row r="969" spans="1:7" ht="15.75" x14ac:dyDescent="0.25">
      <c r="A969" s="57">
        <v>5</v>
      </c>
      <c r="B969" s="62" t="s">
        <v>706</v>
      </c>
      <c r="C969" s="57" t="s">
        <v>9</v>
      </c>
      <c r="D969" s="59"/>
      <c r="E969" s="57">
        <f t="shared" si="26"/>
        <v>0</v>
      </c>
      <c r="F969" s="57">
        <v>5</v>
      </c>
      <c r="G969" s="57"/>
    </row>
    <row r="970" spans="1:7" ht="15.75" x14ac:dyDescent="0.25">
      <c r="A970" s="67"/>
      <c r="B970" s="52" t="s">
        <v>11</v>
      </c>
      <c r="C970" s="48"/>
      <c r="D970" s="48"/>
      <c r="E970" s="68">
        <f>SUM(E963:E969)</f>
        <v>0</v>
      </c>
      <c r="F970" s="68">
        <f>SUM(F963:F969)</f>
        <v>30</v>
      </c>
      <c r="G970" s="69">
        <f>E970/F970</f>
        <v>0</v>
      </c>
    </row>
    <row r="974" spans="1:7" s="19" customFormat="1" x14ac:dyDescent="0.25">
      <c r="A974" s="16"/>
      <c r="B974" s="17"/>
      <c r="C974" s="281"/>
      <c r="D974" s="287"/>
      <c r="E974" s="287"/>
      <c r="F974" s="287"/>
      <c r="G974" s="18"/>
    </row>
    <row r="975" spans="1:7" s="19" customFormat="1" ht="15.75" thickBot="1" x14ac:dyDescent="0.3">
      <c r="A975" s="16"/>
      <c r="B975" s="17"/>
      <c r="C975" s="20"/>
      <c r="D975" s="281"/>
      <c r="E975" s="282"/>
      <c r="F975" s="282"/>
      <c r="G975" s="18"/>
    </row>
    <row r="976" spans="1:7" s="19" customFormat="1" ht="15.75" hidden="1" customHeight="1" thickBot="1" x14ac:dyDescent="0.3">
      <c r="A976" s="16"/>
      <c r="B976" s="17"/>
      <c r="C976" s="201"/>
      <c r="D976" s="20"/>
      <c r="E976" s="283" t="s">
        <v>2</v>
      </c>
      <c r="F976" s="284"/>
      <c r="G976" s="202">
        <f>(F1006)/(F1354)</f>
        <v>2.9405587061541692E-2</v>
      </c>
    </row>
    <row r="977" spans="1:7" s="204" customFormat="1" ht="35.1" customHeight="1" thickBot="1" x14ac:dyDescent="0.3">
      <c r="A977" s="285" t="s">
        <v>707</v>
      </c>
      <c r="B977" s="286"/>
      <c r="C977" s="187" t="s">
        <v>4</v>
      </c>
      <c r="D977" s="187" t="s">
        <v>13</v>
      </c>
      <c r="E977" s="188" t="s">
        <v>6</v>
      </c>
      <c r="F977" s="189" t="s">
        <v>7</v>
      </c>
      <c r="G977" s="190" t="s">
        <v>8</v>
      </c>
    </row>
    <row r="978" spans="1:7" ht="30" x14ac:dyDescent="0.25">
      <c r="A978" s="57">
        <v>1</v>
      </c>
      <c r="B978" s="58" t="s">
        <v>708</v>
      </c>
      <c r="C978" s="184" t="s">
        <v>9</v>
      </c>
      <c r="D978" s="59"/>
      <c r="E978" s="184">
        <f>IF(C978="HIGH",IF(D978&gt;=4,D978,IF(D978&gt;=2,1,0)),IF(C978="MED",IF(D978&gt;=4,3,IF(D978&gt;=2,1,0)),IF(D978&gt;=4,1,0)))</f>
        <v>0</v>
      </c>
      <c r="F978" s="184">
        <v>5</v>
      </c>
      <c r="G978" s="57"/>
    </row>
    <row r="979" spans="1:7" x14ac:dyDescent="0.25">
      <c r="A979" s="57"/>
      <c r="B979" s="71" t="s">
        <v>111</v>
      </c>
      <c r="C979" s="57" t="s">
        <v>9</v>
      </c>
      <c r="D979" s="59"/>
      <c r="E979" s="57">
        <f t="shared" ref="E979:E1005" si="27">IF(C979="HIGH",IF(D979&gt;=4,D979,IF(D979&gt;=2,1,0)),IF(C979="MED",IF(D979&gt;=4,3,IF(D979&gt;=2,1,0)),IF(D979&gt;=4,1,0)))</f>
        <v>0</v>
      </c>
      <c r="F979" s="57">
        <v>5</v>
      </c>
      <c r="G979" s="57"/>
    </row>
    <row r="980" spans="1:7" ht="15.75" x14ac:dyDescent="0.25">
      <c r="A980" s="57"/>
      <c r="B980" s="63" t="s">
        <v>709</v>
      </c>
      <c r="C980" s="57" t="s">
        <v>9</v>
      </c>
      <c r="D980" s="59"/>
      <c r="E980" s="57">
        <f t="shared" si="27"/>
        <v>0</v>
      </c>
      <c r="F980" s="57">
        <v>5</v>
      </c>
      <c r="G980" s="57"/>
    </row>
    <row r="981" spans="1:7" ht="15.75" x14ac:dyDescent="0.25">
      <c r="A981" s="57"/>
      <c r="B981" s="63" t="s">
        <v>710</v>
      </c>
      <c r="C981" s="57" t="s">
        <v>9</v>
      </c>
      <c r="D981" s="59"/>
      <c r="E981" s="57">
        <f t="shared" si="27"/>
        <v>0</v>
      </c>
      <c r="F981" s="57">
        <v>5</v>
      </c>
      <c r="G981" s="57"/>
    </row>
    <row r="982" spans="1:7" ht="15.75" x14ac:dyDescent="0.25">
      <c r="A982" s="57"/>
      <c r="B982" s="63" t="s">
        <v>711</v>
      </c>
      <c r="C982" s="57" t="s">
        <v>9</v>
      </c>
      <c r="D982" s="59"/>
      <c r="E982" s="57">
        <f t="shared" si="27"/>
        <v>0</v>
      </c>
      <c r="F982" s="57">
        <v>5</v>
      </c>
      <c r="G982" s="57"/>
    </row>
    <row r="983" spans="1:7" ht="15.75" x14ac:dyDescent="0.25">
      <c r="A983" s="57"/>
      <c r="B983" s="72" t="s">
        <v>712</v>
      </c>
      <c r="C983" s="57" t="s">
        <v>9</v>
      </c>
      <c r="D983" s="59"/>
      <c r="E983" s="57">
        <f t="shared" si="27"/>
        <v>0</v>
      </c>
      <c r="F983" s="57">
        <v>5</v>
      </c>
      <c r="G983" s="57"/>
    </row>
    <row r="984" spans="1:7" ht="15.75" x14ac:dyDescent="0.25">
      <c r="A984" s="57"/>
      <c r="B984" s="63" t="s">
        <v>713</v>
      </c>
      <c r="C984" s="57" t="s">
        <v>9</v>
      </c>
      <c r="D984" s="59"/>
      <c r="E984" s="57">
        <f t="shared" si="27"/>
        <v>0</v>
      </c>
      <c r="F984" s="57">
        <v>5</v>
      </c>
      <c r="G984" s="57"/>
    </row>
    <row r="985" spans="1:7" ht="15.75" x14ac:dyDescent="0.25">
      <c r="A985" s="57"/>
      <c r="B985" s="63" t="s">
        <v>714</v>
      </c>
      <c r="C985" s="57" t="s">
        <v>9</v>
      </c>
      <c r="D985" s="59"/>
      <c r="E985" s="57">
        <f t="shared" si="27"/>
        <v>0</v>
      </c>
      <c r="F985" s="57">
        <v>5</v>
      </c>
      <c r="G985" s="57"/>
    </row>
    <row r="986" spans="1:7" ht="15.75" x14ac:dyDescent="0.25">
      <c r="A986" s="57"/>
      <c r="B986" s="63" t="s">
        <v>715</v>
      </c>
      <c r="C986" s="57" t="s">
        <v>9</v>
      </c>
      <c r="D986" s="59"/>
      <c r="E986" s="57">
        <f t="shared" si="27"/>
        <v>0</v>
      </c>
      <c r="F986" s="57">
        <v>5</v>
      </c>
      <c r="G986" s="57"/>
    </row>
    <row r="987" spans="1:7" ht="15.75" x14ac:dyDescent="0.25">
      <c r="A987" s="57"/>
      <c r="B987" s="63" t="s">
        <v>716</v>
      </c>
      <c r="C987" s="57" t="s">
        <v>9</v>
      </c>
      <c r="D987" s="59"/>
      <c r="E987" s="57">
        <f t="shared" si="27"/>
        <v>0</v>
      </c>
      <c r="F987" s="57">
        <v>5</v>
      </c>
      <c r="G987" s="57"/>
    </row>
    <row r="988" spans="1:7" ht="15.75" x14ac:dyDescent="0.25">
      <c r="A988" s="57"/>
      <c r="B988" s="63" t="s">
        <v>717</v>
      </c>
      <c r="C988" s="57" t="s">
        <v>9</v>
      </c>
      <c r="D988" s="59"/>
      <c r="E988" s="57">
        <f t="shared" si="27"/>
        <v>0</v>
      </c>
      <c r="F988" s="57">
        <v>5</v>
      </c>
      <c r="G988" s="57"/>
    </row>
    <row r="989" spans="1:7" ht="15.75" x14ac:dyDescent="0.25">
      <c r="A989" s="57"/>
      <c r="B989" s="63" t="s">
        <v>718</v>
      </c>
      <c r="C989" s="57" t="s">
        <v>9</v>
      </c>
      <c r="D989" s="59"/>
      <c r="E989" s="57">
        <f t="shared" si="27"/>
        <v>0</v>
      </c>
      <c r="F989" s="57">
        <v>5</v>
      </c>
      <c r="G989" s="57"/>
    </row>
    <row r="990" spans="1:7" ht="15.75" x14ac:dyDescent="0.25">
      <c r="A990" s="57"/>
      <c r="B990" s="63" t="s">
        <v>719</v>
      </c>
      <c r="C990" s="57" t="s">
        <v>9</v>
      </c>
      <c r="D990" s="59"/>
      <c r="E990" s="57">
        <f t="shared" si="27"/>
        <v>0</v>
      </c>
      <c r="F990" s="57">
        <v>5</v>
      </c>
      <c r="G990" s="57"/>
    </row>
    <row r="991" spans="1:7" ht="15.75" x14ac:dyDescent="0.25">
      <c r="A991" s="57"/>
      <c r="B991" s="63" t="s">
        <v>720</v>
      </c>
      <c r="C991" s="57" t="s">
        <v>9</v>
      </c>
      <c r="D991" s="59"/>
      <c r="E991" s="57">
        <f t="shared" si="27"/>
        <v>0</v>
      </c>
      <c r="F991" s="57">
        <v>5</v>
      </c>
      <c r="G991" s="57"/>
    </row>
    <row r="992" spans="1:7" ht="15.75" x14ac:dyDescent="0.25">
      <c r="A992" s="57">
        <v>2</v>
      </c>
      <c r="B992" s="62" t="s">
        <v>721</v>
      </c>
      <c r="C992" s="57" t="s">
        <v>9</v>
      </c>
      <c r="D992" s="59"/>
      <c r="E992" s="57">
        <f t="shared" si="27"/>
        <v>0</v>
      </c>
      <c r="F992" s="57">
        <v>5</v>
      </c>
      <c r="G992" s="57"/>
    </row>
    <row r="993" spans="1:7" ht="15.75" x14ac:dyDescent="0.25">
      <c r="A993" s="57">
        <v>3</v>
      </c>
      <c r="B993" s="61" t="s">
        <v>722</v>
      </c>
      <c r="C993" s="57" t="s">
        <v>9</v>
      </c>
      <c r="D993" s="59"/>
      <c r="E993" s="57">
        <f t="shared" si="27"/>
        <v>0</v>
      </c>
      <c r="F993" s="57">
        <v>5</v>
      </c>
      <c r="G993" s="57"/>
    </row>
    <row r="994" spans="1:7" ht="15.75" x14ac:dyDescent="0.25">
      <c r="A994" s="57">
        <v>4</v>
      </c>
      <c r="B994" s="61" t="s">
        <v>723</v>
      </c>
      <c r="C994" s="57" t="s">
        <v>9</v>
      </c>
      <c r="D994" s="59"/>
      <c r="E994" s="57">
        <f t="shared" si="27"/>
        <v>0</v>
      </c>
      <c r="F994" s="57">
        <v>5</v>
      </c>
      <c r="G994" s="57"/>
    </row>
    <row r="995" spans="1:7" ht="15.75" x14ac:dyDescent="0.25">
      <c r="A995" s="57">
        <v>5</v>
      </c>
      <c r="B995" s="61" t="s">
        <v>724</v>
      </c>
      <c r="C995" s="57" t="s">
        <v>9</v>
      </c>
      <c r="D995" s="59"/>
      <c r="E995" s="57">
        <f t="shared" si="27"/>
        <v>0</v>
      </c>
      <c r="F995" s="57">
        <v>5</v>
      </c>
      <c r="G995" s="57"/>
    </row>
    <row r="996" spans="1:7" ht="15.75" x14ac:dyDescent="0.25">
      <c r="A996" s="57">
        <v>6</v>
      </c>
      <c r="B996" s="62" t="s">
        <v>725</v>
      </c>
      <c r="C996" s="57" t="s">
        <v>9</v>
      </c>
      <c r="D996" s="59"/>
      <c r="E996" s="57">
        <f t="shared" si="27"/>
        <v>0</v>
      </c>
      <c r="F996" s="57">
        <v>5</v>
      </c>
      <c r="G996" s="57"/>
    </row>
    <row r="997" spans="1:7" ht="30.75" x14ac:dyDescent="0.25">
      <c r="A997" s="57">
        <v>7</v>
      </c>
      <c r="B997" s="62" t="s">
        <v>726</v>
      </c>
      <c r="C997" s="57" t="s">
        <v>9</v>
      </c>
      <c r="D997" s="59"/>
      <c r="E997" s="57">
        <f t="shared" si="27"/>
        <v>0</v>
      </c>
      <c r="F997" s="57">
        <v>5</v>
      </c>
      <c r="G997" s="57"/>
    </row>
    <row r="998" spans="1:7" ht="15.75" x14ac:dyDescent="0.25">
      <c r="A998" s="57">
        <v>8</v>
      </c>
      <c r="B998" s="62" t="s">
        <v>727</v>
      </c>
      <c r="C998" s="57" t="s">
        <v>9</v>
      </c>
      <c r="D998" s="59"/>
      <c r="E998" s="57">
        <f t="shared" si="27"/>
        <v>0</v>
      </c>
      <c r="F998" s="57">
        <v>5</v>
      </c>
      <c r="G998" s="57"/>
    </row>
    <row r="999" spans="1:7" ht="30.75" x14ac:dyDescent="0.25">
      <c r="A999" s="57">
        <v>9</v>
      </c>
      <c r="B999" s="62" t="s">
        <v>728</v>
      </c>
      <c r="C999" s="57" t="s">
        <v>9</v>
      </c>
      <c r="D999" s="59"/>
      <c r="E999" s="57">
        <f t="shared" si="27"/>
        <v>0</v>
      </c>
      <c r="F999" s="57">
        <v>5</v>
      </c>
      <c r="G999" s="57"/>
    </row>
    <row r="1000" spans="1:7" ht="30.75" x14ac:dyDescent="0.25">
      <c r="A1000" s="57">
        <v>10</v>
      </c>
      <c r="B1000" s="62" t="s">
        <v>729</v>
      </c>
      <c r="C1000" s="57" t="s">
        <v>9</v>
      </c>
      <c r="D1000" s="59"/>
      <c r="E1000" s="57">
        <f t="shared" si="27"/>
        <v>0</v>
      </c>
      <c r="F1000" s="57">
        <v>5</v>
      </c>
      <c r="G1000" s="57"/>
    </row>
    <row r="1001" spans="1:7" ht="15.75" x14ac:dyDescent="0.25">
      <c r="A1001" s="57">
        <v>11</v>
      </c>
      <c r="B1001" s="61" t="s">
        <v>730</v>
      </c>
      <c r="C1001" s="57" t="s">
        <v>9</v>
      </c>
      <c r="D1001" s="59"/>
      <c r="E1001" s="57">
        <f t="shared" si="27"/>
        <v>0</v>
      </c>
      <c r="F1001" s="57">
        <v>5</v>
      </c>
      <c r="G1001" s="57"/>
    </row>
    <row r="1002" spans="1:7" x14ac:dyDescent="0.25">
      <c r="A1002" s="57">
        <v>12</v>
      </c>
      <c r="B1002" s="58" t="s">
        <v>731</v>
      </c>
      <c r="C1002" s="57" t="s">
        <v>9</v>
      </c>
      <c r="D1002" s="59"/>
      <c r="E1002" s="57">
        <f t="shared" si="27"/>
        <v>0</v>
      </c>
      <c r="F1002" s="57">
        <v>5</v>
      </c>
      <c r="G1002" s="57"/>
    </row>
    <row r="1003" spans="1:7" ht="30" x14ac:dyDescent="0.25">
      <c r="A1003" s="57">
        <v>13</v>
      </c>
      <c r="B1003" s="60" t="s">
        <v>732</v>
      </c>
      <c r="C1003" s="57" t="s">
        <v>9</v>
      </c>
      <c r="D1003" s="59"/>
      <c r="E1003" s="57">
        <f t="shared" si="27"/>
        <v>0</v>
      </c>
      <c r="F1003" s="57">
        <v>5</v>
      </c>
      <c r="G1003" s="57"/>
    </row>
    <row r="1004" spans="1:7" ht="30.75" x14ac:dyDescent="0.25">
      <c r="A1004" s="57">
        <v>14</v>
      </c>
      <c r="B1004" s="61" t="s">
        <v>733</v>
      </c>
      <c r="C1004" s="57" t="s">
        <v>9</v>
      </c>
      <c r="D1004" s="59"/>
      <c r="E1004" s="57">
        <f t="shared" si="27"/>
        <v>0</v>
      </c>
      <c r="F1004" s="57">
        <v>5</v>
      </c>
      <c r="G1004" s="57"/>
    </row>
    <row r="1005" spans="1:7" ht="30.75" x14ac:dyDescent="0.25">
      <c r="A1005" s="57">
        <v>15</v>
      </c>
      <c r="B1005" s="61" t="s">
        <v>734</v>
      </c>
      <c r="C1005" s="57" t="s">
        <v>9</v>
      </c>
      <c r="D1005" s="59"/>
      <c r="E1005" s="57">
        <f t="shared" si="27"/>
        <v>0</v>
      </c>
      <c r="F1005" s="57">
        <v>5</v>
      </c>
      <c r="G1005" s="57"/>
    </row>
    <row r="1006" spans="1:7" ht="15.75" x14ac:dyDescent="0.25">
      <c r="A1006" s="67"/>
      <c r="B1006" s="52" t="s">
        <v>11</v>
      </c>
      <c r="C1006" s="48"/>
      <c r="D1006" s="48"/>
      <c r="E1006" s="68">
        <f>SUM(E978:E1005)</f>
        <v>0</v>
      </c>
      <c r="F1006" s="68">
        <f>SUM(F978:F1005)</f>
        <v>140</v>
      </c>
      <c r="G1006" s="69">
        <f>E1006/F1006</f>
        <v>0</v>
      </c>
    </row>
    <row r="1010" spans="1:7" s="19" customFormat="1" x14ac:dyDescent="0.25">
      <c r="A1010" s="16"/>
      <c r="B1010" s="17"/>
      <c r="C1010" s="281"/>
      <c r="D1010" s="287"/>
      <c r="E1010" s="287"/>
      <c r="F1010" s="287"/>
      <c r="G1010" s="18"/>
    </row>
    <row r="1011" spans="1:7" s="19" customFormat="1" ht="15.75" thickBot="1" x14ac:dyDescent="0.3">
      <c r="A1011" s="16"/>
      <c r="B1011" s="17"/>
      <c r="C1011" s="20"/>
      <c r="D1011" s="281"/>
      <c r="E1011" s="282"/>
      <c r="F1011" s="282"/>
      <c r="G1011" s="18"/>
    </row>
    <row r="1012" spans="1:7" s="19" customFormat="1" ht="15.75" hidden="1" customHeight="1" thickBot="1" x14ac:dyDescent="0.3">
      <c r="A1012" s="16"/>
      <c r="B1012" s="17"/>
      <c r="C1012" s="201"/>
      <c r="D1012" s="20"/>
      <c r="E1012" s="283" t="s">
        <v>2</v>
      </c>
      <c r="F1012" s="284"/>
      <c r="G1012" s="202">
        <f>(F1019)/(F1354)</f>
        <v>5.2509976895610162E-3</v>
      </c>
    </row>
    <row r="1013" spans="1:7" s="204" customFormat="1" ht="35.1" customHeight="1" thickBot="1" x14ac:dyDescent="0.3">
      <c r="A1013" s="285" t="s">
        <v>735</v>
      </c>
      <c r="B1013" s="286"/>
      <c r="C1013" s="187" t="s">
        <v>4</v>
      </c>
      <c r="D1013" s="187" t="s">
        <v>13</v>
      </c>
      <c r="E1013" s="188" t="s">
        <v>6</v>
      </c>
      <c r="F1013" s="189" t="s">
        <v>7</v>
      </c>
      <c r="G1013" s="190" t="s">
        <v>8</v>
      </c>
    </row>
    <row r="1014" spans="1:7" x14ac:dyDescent="0.25">
      <c r="A1014" s="57">
        <v>1</v>
      </c>
      <c r="B1014" s="58" t="s">
        <v>736</v>
      </c>
      <c r="C1014" s="184" t="s">
        <v>9</v>
      </c>
      <c r="D1014" s="59"/>
      <c r="E1014" s="184">
        <f>IF(C1014="HIGH",IF(D1014&gt;=4,D1014,IF(D1014&gt;=2,1,0)),IF(C1014="MED",IF(D1014&gt;=4,3,IF(D1014&gt;=2,1,0)),IF(D1014&gt;=4,1,0)))</f>
        <v>0</v>
      </c>
      <c r="F1014" s="184">
        <v>5</v>
      </c>
      <c r="G1014" s="57"/>
    </row>
    <row r="1015" spans="1:7" ht="30.75" x14ac:dyDescent="0.25">
      <c r="A1015" s="57">
        <v>2</v>
      </c>
      <c r="B1015" s="62" t="s">
        <v>737</v>
      </c>
      <c r="C1015" s="57" t="s">
        <v>9</v>
      </c>
      <c r="D1015" s="59"/>
      <c r="E1015" s="57">
        <f>IF(C1015="HIGH",IF(D1015&gt;=4,D1015,IF(D1015&gt;=2,1,0)),IF(C1015="MED",IF(D1015&gt;=4,3,IF(D1015&gt;=2,1,0)),IF(D1015&gt;=4,1,0)))</f>
        <v>0</v>
      </c>
      <c r="F1015" s="57">
        <v>5</v>
      </c>
      <c r="G1015" s="57"/>
    </row>
    <row r="1016" spans="1:7" ht="15.75" x14ac:dyDescent="0.25">
      <c r="A1016" s="57">
        <v>3</v>
      </c>
      <c r="B1016" s="61" t="s">
        <v>738</v>
      </c>
      <c r="C1016" s="57" t="s">
        <v>9</v>
      </c>
      <c r="D1016" s="59"/>
      <c r="E1016" s="57">
        <f>IF(C1016="HIGH",IF(D1016&gt;=4,D1016,IF(D1016&gt;=2,1,0)),IF(C1016="MED",IF(D1016&gt;=4,3,IF(D1016&gt;=2,1,0)),IF(D1016&gt;=4,1,0)))</f>
        <v>0</v>
      </c>
      <c r="F1016" s="57">
        <v>5</v>
      </c>
      <c r="G1016" s="57"/>
    </row>
    <row r="1017" spans="1:7" ht="15.75" x14ac:dyDescent="0.25">
      <c r="A1017" s="57">
        <v>4</v>
      </c>
      <c r="B1017" s="62" t="s">
        <v>739</v>
      </c>
      <c r="C1017" s="57" t="s">
        <v>9</v>
      </c>
      <c r="D1017" s="59"/>
      <c r="E1017" s="57">
        <f>IF(C1017="HIGH",IF(D1017&gt;=4,D1017,IF(D1017&gt;=2,1,0)),IF(C1017="MED",IF(D1017&gt;=4,3,IF(D1017&gt;=2,1,0)),IF(D1017&gt;=4,1,0)))</f>
        <v>0</v>
      </c>
      <c r="F1017" s="57">
        <v>5</v>
      </c>
      <c r="G1017" s="57"/>
    </row>
    <row r="1018" spans="1:7" ht="30.75" x14ac:dyDescent="0.25">
      <c r="A1018" s="57">
        <v>5</v>
      </c>
      <c r="B1018" s="62" t="s">
        <v>740</v>
      </c>
      <c r="C1018" s="57" t="s">
        <v>9</v>
      </c>
      <c r="D1018" s="59"/>
      <c r="E1018" s="57">
        <f>IF(C1018="HIGH",IF(D1018&gt;=4,D1018,IF(D1018&gt;=2,1,0)),IF(C1018="MED",IF(D1018&gt;=4,3,IF(D1018&gt;=2,1,0)),IF(D1018&gt;=4,1,0)))</f>
        <v>0</v>
      </c>
      <c r="F1018" s="57">
        <v>5</v>
      </c>
      <c r="G1018" s="57"/>
    </row>
    <row r="1019" spans="1:7" ht="15.75" x14ac:dyDescent="0.25">
      <c r="A1019" s="67"/>
      <c r="B1019" s="52" t="s">
        <v>11</v>
      </c>
      <c r="C1019" s="48"/>
      <c r="D1019" s="48"/>
      <c r="E1019" s="68">
        <f>SUM(E1014:E1018)</f>
        <v>0</v>
      </c>
      <c r="F1019" s="68">
        <f>SUM(F1014:F1018)</f>
        <v>25</v>
      </c>
      <c r="G1019" s="69">
        <f>E1019/F1019</f>
        <v>0</v>
      </c>
    </row>
    <row r="1023" spans="1:7" s="19" customFormat="1" x14ac:dyDescent="0.25">
      <c r="A1023" s="16"/>
      <c r="B1023" s="17"/>
      <c r="C1023" s="281"/>
      <c r="D1023" s="287"/>
      <c r="E1023" s="287"/>
      <c r="F1023" s="287"/>
      <c r="G1023" s="18"/>
    </row>
    <row r="1024" spans="1:7" s="19" customFormat="1" ht="15.75" thickBot="1" x14ac:dyDescent="0.3">
      <c r="A1024" s="16"/>
      <c r="B1024" s="17"/>
      <c r="C1024" s="20"/>
      <c r="D1024" s="281"/>
      <c r="E1024" s="282"/>
      <c r="F1024" s="282"/>
      <c r="G1024" s="18"/>
    </row>
    <row r="1025" spans="1:7" s="19" customFormat="1" ht="15.75" hidden="1" customHeight="1" thickBot="1" x14ac:dyDescent="0.3">
      <c r="A1025" s="16"/>
      <c r="B1025" s="17"/>
      <c r="C1025" s="201"/>
      <c r="D1025" s="20"/>
      <c r="E1025" s="283" t="s">
        <v>2</v>
      </c>
      <c r="F1025" s="284"/>
      <c r="G1025" s="202">
        <f>(F1033)/(F1354)</f>
        <v>6.3011972274732196E-3</v>
      </c>
    </row>
    <row r="1026" spans="1:7" s="204" customFormat="1" ht="35.1" customHeight="1" thickBot="1" x14ac:dyDescent="0.3">
      <c r="A1026" s="285" t="s">
        <v>741</v>
      </c>
      <c r="B1026" s="286"/>
      <c r="C1026" s="187" t="s">
        <v>4</v>
      </c>
      <c r="D1026" s="187" t="s">
        <v>13</v>
      </c>
      <c r="E1026" s="188" t="s">
        <v>6</v>
      </c>
      <c r="F1026" s="189" t="s">
        <v>7</v>
      </c>
      <c r="G1026" s="190" t="s">
        <v>8</v>
      </c>
    </row>
    <row r="1027" spans="1:7" ht="30" x14ac:dyDescent="0.25">
      <c r="A1027" s="57">
        <v>1</v>
      </c>
      <c r="B1027" s="58" t="s">
        <v>742</v>
      </c>
      <c r="C1027" s="184" t="s">
        <v>9</v>
      </c>
      <c r="D1027" s="59"/>
      <c r="E1027" s="184">
        <f t="shared" ref="E1027:E1032" si="28">IF(C1027="HIGH",IF(D1027&gt;=4,D1027,IF(D1027&gt;=2,1,0)),IF(C1027="MED",IF(D1027&gt;=4,3,IF(D1027&gt;=2,1,0)),IF(D1027&gt;=4,1,0)))</f>
        <v>0</v>
      </c>
      <c r="F1027" s="184">
        <v>5</v>
      </c>
      <c r="G1027" s="57"/>
    </row>
    <row r="1028" spans="1:7" x14ac:dyDescent="0.25">
      <c r="A1028" s="57">
        <v>2</v>
      </c>
      <c r="B1028" s="60" t="s">
        <v>743</v>
      </c>
      <c r="C1028" s="57" t="s">
        <v>9</v>
      </c>
      <c r="D1028" s="59"/>
      <c r="E1028" s="57">
        <f t="shared" si="28"/>
        <v>0</v>
      </c>
      <c r="F1028" s="57">
        <v>5</v>
      </c>
      <c r="G1028" s="57"/>
    </row>
    <row r="1029" spans="1:7" ht="15.75" x14ac:dyDescent="0.25">
      <c r="A1029" s="57">
        <v>3</v>
      </c>
      <c r="B1029" s="61" t="s">
        <v>744</v>
      </c>
      <c r="C1029" s="57" t="s">
        <v>9</v>
      </c>
      <c r="D1029" s="59"/>
      <c r="E1029" s="57">
        <f t="shared" si="28"/>
        <v>0</v>
      </c>
      <c r="F1029" s="57">
        <v>5</v>
      </c>
      <c r="G1029" s="57"/>
    </row>
    <row r="1030" spans="1:7" ht="15.75" x14ac:dyDescent="0.25">
      <c r="A1030" s="57">
        <v>4</v>
      </c>
      <c r="B1030" s="62" t="s">
        <v>745</v>
      </c>
      <c r="C1030" s="57" t="s">
        <v>9</v>
      </c>
      <c r="D1030" s="59"/>
      <c r="E1030" s="57">
        <f t="shared" si="28"/>
        <v>0</v>
      </c>
      <c r="F1030" s="57">
        <v>5</v>
      </c>
      <c r="G1030" s="57"/>
    </row>
    <row r="1031" spans="1:7" ht="30.75" x14ac:dyDescent="0.25">
      <c r="A1031" s="57">
        <v>5</v>
      </c>
      <c r="B1031" s="62" t="s">
        <v>746</v>
      </c>
      <c r="C1031" s="57" t="s">
        <v>9</v>
      </c>
      <c r="D1031" s="59"/>
      <c r="E1031" s="57">
        <f t="shared" si="28"/>
        <v>0</v>
      </c>
      <c r="F1031" s="57">
        <v>5</v>
      </c>
      <c r="G1031" s="57"/>
    </row>
    <row r="1032" spans="1:7" ht="15.75" x14ac:dyDescent="0.25">
      <c r="A1032" s="57">
        <v>6</v>
      </c>
      <c r="B1032" s="62" t="s">
        <v>747</v>
      </c>
      <c r="C1032" s="57" t="s">
        <v>9</v>
      </c>
      <c r="D1032" s="59"/>
      <c r="E1032" s="57">
        <f t="shared" si="28"/>
        <v>0</v>
      </c>
      <c r="F1032" s="57">
        <v>5</v>
      </c>
      <c r="G1032" s="57"/>
    </row>
    <row r="1033" spans="1:7" ht="15.75" x14ac:dyDescent="0.25">
      <c r="A1033" s="67"/>
      <c r="B1033" s="52" t="s">
        <v>11</v>
      </c>
      <c r="C1033" s="48"/>
      <c r="D1033" s="48"/>
      <c r="E1033" s="68">
        <f>SUM(E1027:E1032)</f>
        <v>0</v>
      </c>
      <c r="F1033" s="68">
        <f>SUM(F1027:F1032)</f>
        <v>30</v>
      </c>
      <c r="G1033" s="69">
        <f>E1033/F1033</f>
        <v>0</v>
      </c>
    </row>
    <row r="1037" spans="1:7" s="19" customFormat="1" x14ac:dyDescent="0.25">
      <c r="A1037" s="16"/>
      <c r="B1037" s="17"/>
      <c r="C1037" s="281"/>
      <c r="D1037" s="287"/>
      <c r="E1037" s="287"/>
      <c r="F1037" s="287"/>
      <c r="G1037" s="18"/>
    </row>
    <row r="1038" spans="1:7" s="19" customFormat="1" ht="15.75" thickBot="1" x14ac:dyDescent="0.3">
      <c r="A1038" s="16"/>
      <c r="B1038" s="17"/>
      <c r="C1038" s="20"/>
      <c r="D1038" s="281"/>
      <c r="E1038" s="282"/>
      <c r="F1038" s="282"/>
      <c r="G1038" s="18"/>
    </row>
    <row r="1039" spans="1:7" s="19" customFormat="1" ht="15.75" hidden="1" customHeight="1" thickBot="1" x14ac:dyDescent="0.3">
      <c r="A1039" s="16"/>
      <c r="B1039" s="17"/>
      <c r="C1039" s="201"/>
      <c r="D1039" s="20"/>
      <c r="E1039" s="283" t="s">
        <v>2</v>
      </c>
      <c r="F1039" s="284"/>
      <c r="G1039" s="202">
        <f>(F1070)/(F1354)</f>
        <v>3.0455786599453895E-2</v>
      </c>
    </row>
    <row r="1040" spans="1:7" s="205" customFormat="1" ht="35.1" customHeight="1" thickBot="1" x14ac:dyDescent="0.3">
      <c r="A1040" s="291" t="s">
        <v>748</v>
      </c>
      <c r="B1040" s="292"/>
      <c r="C1040" s="191" t="s">
        <v>4</v>
      </c>
      <c r="D1040" s="191" t="s">
        <v>13</v>
      </c>
      <c r="E1040" s="192" t="s">
        <v>6</v>
      </c>
      <c r="F1040" s="193" t="s">
        <v>7</v>
      </c>
      <c r="G1040" s="194" t="s">
        <v>8</v>
      </c>
    </row>
    <row r="1041" spans="1:7" ht="30" x14ac:dyDescent="0.25">
      <c r="A1041" s="57">
        <v>1</v>
      </c>
      <c r="B1041" s="58" t="s">
        <v>749</v>
      </c>
      <c r="C1041" s="184" t="s">
        <v>9</v>
      </c>
      <c r="D1041" s="59"/>
      <c r="E1041" s="184">
        <f>IF(C1041="HIGH",IF(D1041&gt;=4,D1041,IF(D1041&gt;=2,1,0)),IF(C1041="MED",IF(D1041&gt;=4,3,IF(D1041&gt;=2,1,0)),IF(D1041&gt;=4,1,0)))</f>
        <v>0</v>
      </c>
      <c r="F1041" s="184">
        <v>5</v>
      </c>
      <c r="G1041" s="57"/>
    </row>
    <row r="1042" spans="1:7" x14ac:dyDescent="0.25">
      <c r="A1042" s="57">
        <v>2</v>
      </c>
      <c r="B1042" s="82" t="s">
        <v>2384</v>
      </c>
      <c r="C1042" s="57" t="s">
        <v>9</v>
      </c>
      <c r="D1042" s="59"/>
      <c r="E1042" s="57">
        <f t="shared" ref="E1042:E1069" si="29">IF(C1042="HIGH",IF(D1042&gt;=4,D1042,IF(D1042&gt;=2,1,0)),IF(C1042="MED",IF(D1042&gt;=4,3,IF(D1042&gt;=2,1,0)),IF(D1042&gt;=4,1,0)))</f>
        <v>0</v>
      </c>
      <c r="F1042" s="57">
        <v>5</v>
      </c>
      <c r="G1042" s="57"/>
    </row>
    <row r="1043" spans="1:7" ht="15.75" x14ac:dyDescent="0.25">
      <c r="A1043" s="57">
        <v>3</v>
      </c>
      <c r="B1043" s="62" t="s">
        <v>750</v>
      </c>
      <c r="C1043" s="57" t="s">
        <v>9</v>
      </c>
      <c r="D1043" s="59"/>
      <c r="E1043" s="57">
        <f t="shared" si="29"/>
        <v>0</v>
      </c>
      <c r="F1043" s="57">
        <v>5</v>
      </c>
      <c r="G1043" s="57"/>
    </row>
    <row r="1044" spans="1:7" ht="15.75" x14ac:dyDescent="0.25">
      <c r="A1044" s="57">
        <v>4</v>
      </c>
      <c r="B1044" s="61" t="s">
        <v>751</v>
      </c>
      <c r="C1044" s="57" t="s">
        <v>9</v>
      </c>
      <c r="D1044" s="59"/>
      <c r="E1044" s="57">
        <f t="shared" si="29"/>
        <v>0</v>
      </c>
      <c r="F1044" s="57">
        <v>5</v>
      </c>
      <c r="G1044" s="57"/>
    </row>
    <row r="1045" spans="1:7" ht="15.75" x14ac:dyDescent="0.25">
      <c r="A1045" s="57">
        <v>5</v>
      </c>
      <c r="B1045" s="61" t="s">
        <v>752</v>
      </c>
      <c r="C1045" s="57" t="s">
        <v>9</v>
      </c>
      <c r="D1045" s="59"/>
      <c r="E1045" s="57">
        <f t="shared" si="29"/>
        <v>0</v>
      </c>
      <c r="F1045" s="57">
        <v>5</v>
      </c>
      <c r="G1045" s="57"/>
    </row>
    <row r="1046" spans="1:7" ht="15.75" x14ac:dyDescent="0.25">
      <c r="A1046" s="57">
        <v>6</v>
      </c>
      <c r="B1046" s="61" t="s">
        <v>753</v>
      </c>
      <c r="C1046" s="57" t="s">
        <v>9</v>
      </c>
      <c r="D1046" s="59"/>
      <c r="E1046" s="57">
        <f t="shared" si="29"/>
        <v>0</v>
      </c>
      <c r="F1046" s="57">
        <v>5</v>
      </c>
      <c r="G1046" s="57"/>
    </row>
    <row r="1047" spans="1:7" ht="15.75" x14ac:dyDescent="0.25">
      <c r="A1047" s="57">
        <v>7</v>
      </c>
      <c r="B1047" s="61" t="s">
        <v>754</v>
      </c>
      <c r="C1047" s="57" t="s">
        <v>9</v>
      </c>
      <c r="D1047" s="59"/>
      <c r="E1047" s="57">
        <f t="shared" si="29"/>
        <v>0</v>
      </c>
      <c r="F1047" s="57">
        <v>5</v>
      </c>
      <c r="G1047" s="57"/>
    </row>
    <row r="1048" spans="1:7" ht="15.75" x14ac:dyDescent="0.25">
      <c r="A1048" s="57">
        <v>8</v>
      </c>
      <c r="B1048" s="62" t="s">
        <v>755</v>
      </c>
      <c r="C1048" s="57" t="s">
        <v>9</v>
      </c>
      <c r="D1048" s="59"/>
      <c r="E1048" s="57">
        <f t="shared" si="29"/>
        <v>0</v>
      </c>
      <c r="F1048" s="57">
        <v>5</v>
      </c>
      <c r="G1048" s="57"/>
    </row>
    <row r="1049" spans="1:7" ht="30.75" x14ac:dyDescent="0.25">
      <c r="A1049" s="57">
        <v>9</v>
      </c>
      <c r="B1049" s="62" t="s">
        <v>756</v>
      </c>
      <c r="C1049" s="57" t="s">
        <v>9</v>
      </c>
      <c r="D1049" s="59"/>
      <c r="E1049" s="57">
        <f t="shared" si="29"/>
        <v>0</v>
      </c>
      <c r="F1049" s="57">
        <v>5</v>
      </c>
      <c r="G1049" s="57"/>
    </row>
    <row r="1050" spans="1:7" ht="15.75" x14ac:dyDescent="0.25">
      <c r="A1050" s="57">
        <v>10</v>
      </c>
      <c r="B1050" s="93" t="s">
        <v>757</v>
      </c>
      <c r="C1050" s="57" t="s">
        <v>9</v>
      </c>
      <c r="D1050" s="59"/>
      <c r="E1050" s="57">
        <f t="shared" si="29"/>
        <v>0</v>
      </c>
      <c r="F1050" s="57">
        <v>5</v>
      </c>
      <c r="G1050" s="57"/>
    </row>
    <row r="1051" spans="1:7" ht="15.75" x14ac:dyDescent="0.25">
      <c r="A1051" s="57">
        <v>11</v>
      </c>
      <c r="B1051" s="62" t="s">
        <v>758</v>
      </c>
      <c r="C1051" s="57" t="s">
        <v>9</v>
      </c>
      <c r="D1051" s="59"/>
      <c r="E1051" s="57">
        <f t="shared" si="29"/>
        <v>0</v>
      </c>
      <c r="F1051" s="57">
        <v>5</v>
      </c>
      <c r="G1051" s="57"/>
    </row>
    <row r="1052" spans="1:7" ht="30.75" x14ac:dyDescent="0.25">
      <c r="A1052" s="57">
        <v>12</v>
      </c>
      <c r="B1052" s="62" t="s">
        <v>759</v>
      </c>
      <c r="C1052" s="57" t="s">
        <v>9</v>
      </c>
      <c r="D1052" s="59"/>
      <c r="E1052" s="57">
        <f t="shared" si="29"/>
        <v>0</v>
      </c>
      <c r="F1052" s="57">
        <v>5</v>
      </c>
      <c r="G1052" s="57"/>
    </row>
    <row r="1053" spans="1:7" ht="15.75" x14ac:dyDescent="0.25">
      <c r="A1053" s="57">
        <v>13</v>
      </c>
      <c r="B1053" s="62" t="s">
        <v>760</v>
      </c>
      <c r="C1053" s="57" t="s">
        <v>9</v>
      </c>
      <c r="D1053" s="59"/>
      <c r="E1053" s="57">
        <f t="shared" si="29"/>
        <v>0</v>
      </c>
      <c r="F1053" s="57">
        <v>5</v>
      </c>
      <c r="G1053" s="57"/>
    </row>
    <row r="1054" spans="1:7" ht="15.75" x14ac:dyDescent="0.25">
      <c r="A1054" s="57">
        <v>14</v>
      </c>
      <c r="B1054" s="94" t="s">
        <v>2385</v>
      </c>
      <c r="C1054" s="57" t="s">
        <v>9</v>
      </c>
      <c r="D1054" s="59"/>
      <c r="E1054" s="57">
        <f t="shared" si="29"/>
        <v>0</v>
      </c>
      <c r="F1054" s="57">
        <v>5</v>
      </c>
      <c r="G1054" s="57"/>
    </row>
    <row r="1055" spans="1:7" ht="15.75" x14ac:dyDescent="0.25">
      <c r="A1055" s="57">
        <v>15</v>
      </c>
      <c r="B1055" s="62" t="s">
        <v>2386</v>
      </c>
      <c r="C1055" s="57" t="s">
        <v>9</v>
      </c>
      <c r="D1055" s="59"/>
      <c r="E1055" s="57">
        <f t="shared" si="29"/>
        <v>0</v>
      </c>
      <c r="F1055" s="57">
        <v>5</v>
      </c>
      <c r="G1055" s="57"/>
    </row>
    <row r="1056" spans="1:7" ht="15.75" x14ac:dyDescent="0.25">
      <c r="A1056" s="57">
        <v>16</v>
      </c>
      <c r="B1056" s="94" t="s">
        <v>761</v>
      </c>
      <c r="C1056" s="43" t="s">
        <v>9</v>
      </c>
      <c r="D1056" s="59"/>
      <c r="E1056" s="57">
        <f t="shared" si="29"/>
        <v>0</v>
      </c>
      <c r="F1056" s="43">
        <v>5</v>
      </c>
      <c r="G1056" s="43"/>
    </row>
    <row r="1057" spans="1:7" ht="15.75" x14ac:dyDescent="0.25">
      <c r="A1057" s="57"/>
      <c r="B1057" s="95" t="s">
        <v>762</v>
      </c>
      <c r="C1057" s="43" t="s">
        <v>9</v>
      </c>
      <c r="D1057" s="59"/>
      <c r="E1057" s="57">
        <f t="shared" si="29"/>
        <v>0</v>
      </c>
      <c r="F1057" s="43">
        <v>5</v>
      </c>
      <c r="G1057" s="43"/>
    </row>
    <row r="1058" spans="1:7" ht="30.75" x14ac:dyDescent="0.25">
      <c r="A1058" s="57">
        <v>17</v>
      </c>
      <c r="B1058" s="94" t="s">
        <v>763</v>
      </c>
      <c r="C1058" s="43" t="s">
        <v>9</v>
      </c>
      <c r="D1058" s="59"/>
      <c r="E1058" s="57">
        <f t="shared" si="29"/>
        <v>0</v>
      </c>
      <c r="F1058" s="43">
        <v>5</v>
      </c>
      <c r="G1058" s="43"/>
    </row>
    <row r="1059" spans="1:7" ht="15.75" x14ac:dyDescent="0.25">
      <c r="A1059" s="57">
        <v>18</v>
      </c>
      <c r="B1059" s="96" t="s">
        <v>764</v>
      </c>
      <c r="C1059" s="43" t="s">
        <v>9</v>
      </c>
      <c r="D1059" s="59"/>
      <c r="E1059" s="57">
        <f t="shared" si="29"/>
        <v>0</v>
      </c>
      <c r="F1059" s="43">
        <v>5</v>
      </c>
      <c r="G1059" s="43"/>
    </row>
    <row r="1060" spans="1:7" x14ac:dyDescent="0.25">
      <c r="A1060" s="57">
        <v>19</v>
      </c>
      <c r="B1060" s="97" t="s">
        <v>765</v>
      </c>
      <c r="C1060" s="43" t="s">
        <v>9</v>
      </c>
      <c r="D1060" s="59"/>
      <c r="E1060" s="57">
        <f t="shared" si="29"/>
        <v>0</v>
      </c>
      <c r="F1060" s="43">
        <v>5</v>
      </c>
      <c r="G1060" s="43"/>
    </row>
    <row r="1061" spans="1:7" x14ac:dyDescent="0.25">
      <c r="A1061" s="57">
        <v>20</v>
      </c>
      <c r="B1061" s="97" t="s">
        <v>766</v>
      </c>
      <c r="C1061" s="43" t="s">
        <v>9</v>
      </c>
      <c r="D1061" s="59"/>
      <c r="E1061" s="57">
        <f t="shared" si="29"/>
        <v>0</v>
      </c>
      <c r="F1061" s="43">
        <v>5</v>
      </c>
      <c r="G1061" s="43"/>
    </row>
    <row r="1062" spans="1:7" ht="45" x14ac:dyDescent="0.25">
      <c r="A1062" s="57">
        <v>21</v>
      </c>
      <c r="B1062" s="98" t="s">
        <v>767</v>
      </c>
      <c r="C1062" s="43" t="s">
        <v>9</v>
      </c>
      <c r="D1062" s="59"/>
      <c r="E1062" s="57">
        <f t="shared" si="29"/>
        <v>0</v>
      </c>
      <c r="F1062" s="43">
        <v>5</v>
      </c>
      <c r="G1062" s="43"/>
    </row>
    <row r="1063" spans="1:7" ht="15.75" x14ac:dyDescent="0.25">
      <c r="A1063" s="57">
        <v>22</v>
      </c>
      <c r="B1063" s="96" t="s">
        <v>2387</v>
      </c>
      <c r="C1063" s="43" t="s">
        <v>9</v>
      </c>
      <c r="D1063" s="59"/>
      <c r="E1063" s="57">
        <f t="shared" si="29"/>
        <v>0</v>
      </c>
      <c r="F1063" s="43">
        <v>5</v>
      </c>
      <c r="G1063" s="43"/>
    </row>
    <row r="1064" spans="1:7" x14ac:dyDescent="0.25">
      <c r="A1064" s="57">
        <v>23</v>
      </c>
      <c r="B1064" s="97" t="s">
        <v>768</v>
      </c>
      <c r="C1064" s="43" t="s">
        <v>9</v>
      </c>
      <c r="D1064" s="59"/>
      <c r="E1064" s="57">
        <f t="shared" si="29"/>
        <v>0</v>
      </c>
      <c r="F1064" s="43">
        <v>5</v>
      </c>
      <c r="G1064" s="43"/>
    </row>
    <row r="1065" spans="1:7" x14ac:dyDescent="0.25">
      <c r="A1065" s="57"/>
      <c r="B1065" s="99" t="s">
        <v>769</v>
      </c>
      <c r="C1065" s="43" t="s">
        <v>9</v>
      </c>
      <c r="D1065" s="59"/>
      <c r="E1065" s="57">
        <f t="shared" si="29"/>
        <v>0</v>
      </c>
      <c r="F1065" s="43">
        <v>5</v>
      </c>
      <c r="G1065" s="43"/>
    </row>
    <row r="1066" spans="1:7" ht="30" x14ac:dyDescent="0.25">
      <c r="A1066" s="57"/>
      <c r="B1066" s="100" t="s">
        <v>770</v>
      </c>
      <c r="C1066" s="43" t="s">
        <v>9</v>
      </c>
      <c r="D1066" s="59"/>
      <c r="E1066" s="57">
        <f t="shared" si="29"/>
        <v>0</v>
      </c>
      <c r="F1066" s="43">
        <v>5</v>
      </c>
      <c r="G1066" s="43"/>
    </row>
    <row r="1067" spans="1:7" x14ac:dyDescent="0.25">
      <c r="A1067" s="57"/>
      <c r="B1067" s="99" t="s">
        <v>771</v>
      </c>
      <c r="C1067" s="43" t="s">
        <v>9</v>
      </c>
      <c r="D1067" s="59"/>
      <c r="E1067" s="57">
        <f t="shared" si="29"/>
        <v>0</v>
      </c>
      <c r="F1067" s="43">
        <v>5</v>
      </c>
      <c r="G1067" s="43"/>
    </row>
    <row r="1068" spans="1:7" x14ac:dyDescent="0.25">
      <c r="A1068" s="57"/>
      <c r="B1068" s="99" t="s">
        <v>772</v>
      </c>
      <c r="C1068" s="43" t="s">
        <v>9</v>
      </c>
      <c r="D1068" s="59"/>
      <c r="E1068" s="57">
        <f t="shared" si="29"/>
        <v>0</v>
      </c>
      <c r="F1068" s="43">
        <v>5</v>
      </c>
      <c r="G1068" s="43"/>
    </row>
    <row r="1069" spans="1:7" ht="30" x14ac:dyDescent="0.25">
      <c r="A1069" s="57"/>
      <c r="B1069" s="100" t="s">
        <v>773</v>
      </c>
      <c r="C1069" s="43" t="s">
        <v>9</v>
      </c>
      <c r="D1069" s="59"/>
      <c r="E1069" s="57">
        <f t="shared" si="29"/>
        <v>0</v>
      </c>
      <c r="F1069" s="43">
        <v>5</v>
      </c>
      <c r="G1069" s="43"/>
    </row>
    <row r="1070" spans="1:7" ht="15.75" x14ac:dyDescent="0.25">
      <c r="A1070" s="67"/>
      <c r="B1070" s="52" t="s">
        <v>11</v>
      </c>
      <c r="C1070" s="48"/>
      <c r="D1070" s="48"/>
      <c r="E1070" s="68">
        <f>SUM(E1041:E1069)</f>
        <v>0</v>
      </c>
      <c r="F1070" s="68">
        <f>SUM(F1041:F1069)</f>
        <v>145</v>
      </c>
      <c r="G1070" s="69">
        <f>E1070/F1070</f>
        <v>0</v>
      </c>
    </row>
    <row r="1074" spans="1:7" s="19" customFormat="1" x14ac:dyDescent="0.25">
      <c r="A1074" s="16"/>
      <c r="B1074" s="17"/>
      <c r="C1074" s="281"/>
      <c r="D1074" s="287"/>
      <c r="E1074" s="287"/>
      <c r="F1074" s="287"/>
      <c r="G1074" s="18"/>
    </row>
    <row r="1075" spans="1:7" s="19" customFormat="1" ht="15.75" thickBot="1" x14ac:dyDescent="0.3">
      <c r="A1075" s="16"/>
      <c r="B1075" s="17"/>
      <c r="C1075" s="20"/>
      <c r="D1075" s="281"/>
      <c r="E1075" s="282"/>
      <c r="F1075" s="282"/>
      <c r="G1075" s="18"/>
    </row>
    <row r="1076" spans="1:7" s="19" customFormat="1" ht="15.75" hidden="1" customHeight="1" thickBot="1" x14ac:dyDescent="0.3">
      <c r="A1076" s="16"/>
      <c r="B1076" s="17"/>
      <c r="C1076" s="201"/>
      <c r="D1076" s="20"/>
      <c r="E1076" s="283" t="s">
        <v>2</v>
      </c>
      <c r="F1076" s="284"/>
      <c r="G1076" s="202">
        <f>(F1141)/(F1354)</f>
        <v>6.3011972274732195E-2</v>
      </c>
    </row>
    <row r="1077" spans="1:7" s="204" customFormat="1" ht="35.1" customHeight="1" thickBot="1" x14ac:dyDescent="0.3">
      <c r="A1077" s="285" t="s">
        <v>774</v>
      </c>
      <c r="B1077" s="286"/>
      <c r="C1077" s="187" t="s">
        <v>4</v>
      </c>
      <c r="D1077" s="187" t="s">
        <v>13</v>
      </c>
      <c r="E1077" s="188" t="s">
        <v>6</v>
      </c>
      <c r="F1077" s="189" t="s">
        <v>7</v>
      </c>
      <c r="G1077" s="190" t="s">
        <v>8</v>
      </c>
    </row>
    <row r="1078" spans="1:7" ht="30" x14ac:dyDescent="0.25">
      <c r="A1078" s="57">
        <v>1</v>
      </c>
      <c r="B1078" s="58" t="s">
        <v>775</v>
      </c>
      <c r="C1078" s="184" t="s">
        <v>9</v>
      </c>
      <c r="D1078" s="59"/>
      <c r="E1078" s="184">
        <f>IF(C1078="HIGH",IF(D1078&gt;=4,D1078,IF(D1078&gt;=2,1,0)),IF(C1078="MED",IF(D1078&gt;=4,3,IF(D1078&gt;=2,1,0)),IF(D1078&gt;=4,1,0)))</f>
        <v>0</v>
      </c>
      <c r="F1078" s="184">
        <v>5</v>
      </c>
      <c r="G1078" s="57"/>
    </row>
    <row r="1079" spans="1:7" x14ac:dyDescent="0.25">
      <c r="A1079" s="57">
        <v>2</v>
      </c>
      <c r="B1079" s="60" t="s">
        <v>776</v>
      </c>
      <c r="C1079" s="57" t="s">
        <v>9</v>
      </c>
      <c r="D1079" s="59"/>
      <c r="E1079" s="57">
        <f t="shared" ref="E1079:E1140" si="30">IF(C1079="HIGH",IF(D1079&gt;=4,D1079,IF(D1079&gt;=2,1,0)),IF(C1079="MED",IF(D1079&gt;=4,3,IF(D1079&gt;=2,1,0)),IF(D1079&gt;=4,1,0)))</f>
        <v>0</v>
      </c>
      <c r="F1079" s="57">
        <v>5</v>
      </c>
      <c r="G1079" s="57"/>
    </row>
    <row r="1080" spans="1:7" ht="15.75" x14ac:dyDescent="0.25">
      <c r="A1080" s="57">
        <v>3</v>
      </c>
      <c r="B1080" s="61" t="s">
        <v>777</v>
      </c>
      <c r="C1080" s="64"/>
      <c r="D1080" s="65"/>
      <c r="E1080" s="64"/>
      <c r="F1080" s="64"/>
      <c r="G1080" s="64"/>
    </row>
    <row r="1081" spans="1:7" ht="15.75" x14ac:dyDescent="0.25">
      <c r="A1081" s="57"/>
      <c r="B1081" s="63" t="s">
        <v>35</v>
      </c>
      <c r="C1081" s="57" t="s">
        <v>9</v>
      </c>
      <c r="D1081" s="59"/>
      <c r="E1081" s="57">
        <f t="shared" si="30"/>
        <v>0</v>
      </c>
      <c r="F1081" s="57">
        <v>5</v>
      </c>
      <c r="G1081" s="57"/>
    </row>
    <row r="1082" spans="1:7" ht="15.75" x14ac:dyDescent="0.25">
      <c r="A1082" s="57"/>
      <c r="B1082" s="63" t="s">
        <v>778</v>
      </c>
      <c r="C1082" s="57" t="s">
        <v>9</v>
      </c>
      <c r="D1082" s="59"/>
      <c r="E1082" s="57">
        <f t="shared" si="30"/>
        <v>0</v>
      </c>
      <c r="F1082" s="57">
        <v>5</v>
      </c>
      <c r="G1082" s="57"/>
    </row>
    <row r="1083" spans="1:7" ht="15.75" x14ac:dyDescent="0.25">
      <c r="A1083" s="57"/>
      <c r="B1083" s="63" t="s">
        <v>779</v>
      </c>
      <c r="C1083" s="57" t="s">
        <v>9</v>
      </c>
      <c r="D1083" s="59"/>
      <c r="E1083" s="57">
        <f t="shared" si="30"/>
        <v>0</v>
      </c>
      <c r="F1083" s="57">
        <v>5</v>
      </c>
      <c r="G1083" s="57"/>
    </row>
    <row r="1084" spans="1:7" ht="15.75" x14ac:dyDescent="0.25">
      <c r="A1084" s="57"/>
      <c r="B1084" s="63" t="s">
        <v>780</v>
      </c>
      <c r="C1084" s="57" t="s">
        <v>9</v>
      </c>
      <c r="D1084" s="59"/>
      <c r="E1084" s="57">
        <f t="shared" si="30"/>
        <v>0</v>
      </c>
      <c r="F1084" s="57">
        <v>5</v>
      </c>
      <c r="G1084" s="57"/>
    </row>
    <row r="1085" spans="1:7" ht="15.75" x14ac:dyDescent="0.25">
      <c r="A1085" s="57"/>
      <c r="B1085" s="63" t="s">
        <v>781</v>
      </c>
      <c r="C1085" s="57" t="s">
        <v>9</v>
      </c>
      <c r="D1085" s="59"/>
      <c r="E1085" s="57">
        <f t="shared" si="30"/>
        <v>0</v>
      </c>
      <c r="F1085" s="57">
        <v>5</v>
      </c>
      <c r="G1085" s="57"/>
    </row>
    <row r="1086" spans="1:7" ht="15.75" x14ac:dyDescent="0.25">
      <c r="A1086" s="57"/>
      <c r="B1086" s="63" t="s">
        <v>782</v>
      </c>
      <c r="C1086" s="57" t="s">
        <v>9</v>
      </c>
      <c r="D1086" s="59"/>
      <c r="E1086" s="57">
        <f t="shared" si="30"/>
        <v>0</v>
      </c>
      <c r="F1086" s="57">
        <v>5</v>
      </c>
      <c r="G1086" s="57"/>
    </row>
    <row r="1087" spans="1:7" ht="15.75" x14ac:dyDescent="0.25">
      <c r="A1087" s="57"/>
      <c r="B1087" s="63" t="s">
        <v>783</v>
      </c>
      <c r="C1087" s="57" t="s">
        <v>9</v>
      </c>
      <c r="D1087" s="59"/>
      <c r="E1087" s="57">
        <f t="shared" si="30"/>
        <v>0</v>
      </c>
      <c r="F1087" s="57">
        <v>5</v>
      </c>
      <c r="G1087" s="57"/>
    </row>
    <row r="1088" spans="1:7" ht="15.75" x14ac:dyDescent="0.25">
      <c r="A1088" s="57">
        <v>4</v>
      </c>
      <c r="B1088" s="61" t="s">
        <v>784</v>
      </c>
      <c r="C1088" s="57" t="s">
        <v>9</v>
      </c>
      <c r="D1088" s="59"/>
      <c r="E1088" s="57">
        <f t="shared" si="30"/>
        <v>0</v>
      </c>
      <c r="F1088" s="57">
        <v>5</v>
      </c>
      <c r="G1088" s="57"/>
    </row>
    <row r="1089" spans="1:7" ht="15.75" x14ac:dyDescent="0.25">
      <c r="A1089" s="57">
        <v>5</v>
      </c>
      <c r="B1089" s="61" t="s">
        <v>785</v>
      </c>
      <c r="C1089" s="57" t="s">
        <v>9</v>
      </c>
      <c r="D1089" s="59"/>
      <c r="E1089" s="57">
        <f t="shared" si="30"/>
        <v>0</v>
      </c>
      <c r="F1089" s="57">
        <v>5</v>
      </c>
      <c r="G1089" s="57"/>
    </row>
    <row r="1090" spans="1:7" ht="15.75" x14ac:dyDescent="0.25">
      <c r="A1090" s="57">
        <v>6</v>
      </c>
      <c r="B1090" s="61" t="s">
        <v>786</v>
      </c>
      <c r="C1090" s="57" t="s">
        <v>9</v>
      </c>
      <c r="D1090" s="59"/>
      <c r="E1090" s="57">
        <f t="shared" si="30"/>
        <v>0</v>
      </c>
      <c r="F1090" s="57">
        <v>5</v>
      </c>
      <c r="G1090" s="57"/>
    </row>
    <row r="1091" spans="1:7" ht="30.75" x14ac:dyDescent="0.25">
      <c r="A1091" s="57">
        <v>7</v>
      </c>
      <c r="B1091" s="61" t="s">
        <v>787</v>
      </c>
      <c r="C1091" s="57" t="s">
        <v>9</v>
      </c>
      <c r="D1091" s="59"/>
      <c r="E1091" s="57">
        <f t="shared" si="30"/>
        <v>0</v>
      </c>
      <c r="F1091" s="57">
        <v>5</v>
      </c>
      <c r="G1091" s="57"/>
    </row>
    <row r="1092" spans="1:7" ht="15.75" x14ac:dyDescent="0.25">
      <c r="A1092" s="57">
        <v>8</v>
      </c>
      <c r="B1092" s="61" t="s">
        <v>788</v>
      </c>
      <c r="C1092" s="57" t="s">
        <v>9</v>
      </c>
      <c r="D1092" s="59"/>
      <c r="E1092" s="57">
        <f t="shared" si="30"/>
        <v>0</v>
      </c>
      <c r="F1092" s="57">
        <v>5</v>
      </c>
      <c r="G1092" s="57"/>
    </row>
    <row r="1093" spans="1:7" ht="30.75" x14ac:dyDescent="0.25">
      <c r="A1093" s="57">
        <v>9</v>
      </c>
      <c r="B1093" s="61" t="s">
        <v>789</v>
      </c>
      <c r="C1093" s="57" t="s">
        <v>9</v>
      </c>
      <c r="D1093" s="59"/>
      <c r="E1093" s="57">
        <f t="shared" si="30"/>
        <v>0</v>
      </c>
      <c r="F1093" s="57">
        <v>5</v>
      </c>
      <c r="G1093" s="57"/>
    </row>
    <row r="1094" spans="1:7" ht="15.75" x14ac:dyDescent="0.25">
      <c r="A1094" s="57">
        <v>10</v>
      </c>
      <c r="B1094" s="61" t="s">
        <v>790</v>
      </c>
      <c r="C1094" s="64"/>
      <c r="D1094" s="65"/>
      <c r="E1094" s="64"/>
      <c r="F1094" s="64"/>
      <c r="G1094" s="64"/>
    </row>
    <row r="1095" spans="1:7" ht="15.75" x14ac:dyDescent="0.25">
      <c r="A1095" s="57"/>
      <c r="B1095" s="63" t="s">
        <v>791</v>
      </c>
      <c r="C1095" s="57" t="s">
        <v>9</v>
      </c>
      <c r="D1095" s="59"/>
      <c r="E1095" s="57">
        <f t="shared" si="30"/>
        <v>0</v>
      </c>
      <c r="F1095" s="57">
        <v>5</v>
      </c>
      <c r="G1095" s="57"/>
    </row>
    <row r="1096" spans="1:7" ht="15.75" x14ac:dyDescent="0.25">
      <c r="A1096" s="57"/>
      <c r="B1096" s="63" t="s">
        <v>792</v>
      </c>
      <c r="C1096" s="57" t="s">
        <v>9</v>
      </c>
      <c r="D1096" s="59"/>
      <c r="E1096" s="57">
        <f t="shared" si="30"/>
        <v>0</v>
      </c>
      <c r="F1096" s="57">
        <v>5</v>
      </c>
      <c r="G1096" s="57"/>
    </row>
    <row r="1097" spans="1:7" ht="15.75" x14ac:dyDescent="0.25">
      <c r="A1097" s="57"/>
      <c r="B1097" s="63" t="s">
        <v>793</v>
      </c>
      <c r="C1097" s="57" t="s">
        <v>9</v>
      </c>
      <c r="D1097" s="59"/>
      <c r="E1097" s="57">
        <f t="shared" si="30"/>
        <v>0</v>
      </c>
      <c r="F1097" s="57">
        <v>5</v>
      </c>
      <c r="G1097" s="57"/>
    </row>
    <row r="1098" spans="1:7" ht="15.75" x14ac:dyDescent="0.25">
      <c r="A1098" s="57"/>
      <c r="B1098" s="63" t="s">
        <v>794</v>
      </c>
      <c r="C1098" s="57" t="s">
        <v>9</v>
      </c>
      <c r="D1098" s="59"/>
      <c r="E1098" s="57">
        <f t="shared" si="30"/>
        <v>0</v>
      </c>
      <c r="F1098" s="57">
        <v>5</v>
      </c>
      <c r="G1098" s="57"/>
    </row>
    <row r="1099" spans="1:7" ht="15.75" x14ac:dyDescent="0.25">
      <c r="A1099" s="57"/>
      <c r="B1099" s="63" t="s">
        <v>795</v>
      </c>
      <c r="C1099" s="57" t="s">
        <v>9</v>
      </c>
      <c r="D1099" s="59"/>
      <c r="E1099" s="57">
        <f t="shared" si="30"/>
        <v>0</v>
      </c>
      <c r="F1099" s="57">
        <v>5</v>
      </c>
      <c r="G1099" s="57"/>
    </row>
    <row r="1100" spans="1:7" ht="15.75" x14ac:dyDescent="0.25">
      <c r="A1100" s="57"/>
      <c r="B1100" s="63" t="s">
        <v>796</v>
      </c>
      <c r="C1100" s="57" t="s">
        <v>9</v>
      </c>
      <c r="D1100" s="59"/>
      <c r="E1100" s="57">
        <f t="shared" si="30"/>
        <v>0</v>
      </c>
      <c r="F1100" s="57">
        <v>5</v>
      </c>
      <c r="G1100" s="57"/>
    </row>
    <row r="1101" spans="1:7" ht="30.75" x14ac:dyDescent="0.25">
      <c r="A1101" s="57">
        <v>11</v>
      </c>
      <c r="B1101" s="62" t="s">
        <v>797</v>
      </c>
      <c r="C1101" s="57" t="s">
        <v>9</v>
      </c>
      <c r="D1101" s="59"/>
      <c r="E1101" s="57">
        <f t="shared" si="30"/>
        <v>0</v>
      </c>
      <c r="F1101" s="57">
        <v>5</v>
      </c>
      <c r="G1101" s="57"/>
    </row>
    <row r="1102" spans="1:7" ht="15.75" x14ac:dyDescent="0.25">
      <c r="A1102" s="57">
        <v>12</v>
      </c>
      <c r="B1102" s="62" t="s">
        <v>798</v>
      </c>
      <c r="C1102" s="57" t="s">
        <v>9</v>
      </c>
      <c r="D1102" s="59"/>
      <c r="E1102" s="57">
        <f t="shared" si="30"/>
        <v>0</v>
      </c>
      <c r="F1102" s="57">
        <v>5</v>
      </c>
      <c r="G1102" s="57"/>
    </row>
    <row r="1103" spans="1:7" ht="15.75" x14ac:dyDescent="0.25">
      <c r="A1103" s="57">
        <v>13</v>
      </c>
      <c r="B1103" s="62" t="s">
        <v>799</v>
      </c>
      <c r="C1103" s="64"/>
      <c r="D1103" s="65"/>
      <c r="E1103" s="64"/>
      <c r="F1103" s="64"/>
      <c r="G1103" s="64"/>
    </row>
    <row r="1104" spans="1:7" ht="15.75" x14ac:dyDescent="0.25">
      <c r="A1104" s="57"/>
      <c r="B1104" s="63" t="s">
        <v>800</v>
      </c>
      <c r="C1104" s="57" t="s">
        <v>9</v>
      </c>
      <c r="D1104" s="59"/>
      <c r="E1104" s="57">
        <f t="shared" si="30"/>
        <v>0</v>
      </c>
      <c r="F1104" s="57">
        <v>5</v>
      </c>
      <c r="G1104" s="57"/>
    </row>
    <row r="1105" spans="1:7" ht="15.75" x14ac:dyDescent="0.25">
      <c r="A1105" s="57"/>
      <c r="B1105" s="63" t="s">
        <v>801</v>
      </c>
      <c r="C1105" s="57" t="s">
        <v>9</v>
      </c>
      <c r="D1105" s="59"/>
      <c r="E1105" s="57">
        <f t="shared" si="30"/>
        <v>0</v>
      </c>
      <c r="F1105" s="57">
        <v>5</v>
      </c>
      <c r="G1105" s="57"/>
    </row>
    <row r="1106" spans="1:7" ht="15.75" x14ac:dyDescent="0.25">
      <c r="A1106" s="57"/>
      <c r="B1106" s="63" t="s">
        <v>802</v>
      </c>
      <c r="C1106" s="57" t="s">
        <v>9</v>
      </c>
      <c r="D1106" s="59"/>
      <c r="E1106" s="57">
        <f t="shared" si="30"/>
        <v>0</v>
      </c>
      <c r="F1106" s="57">
        <v>5</v>
      </c>
      <c r="G1106" s="57"/>
    </row>
    <row r="1107" spans="1:7" ht="15.75" x14ac:dyDescent="0.25">
      <c r="A1107" s="57"/>
      <c r="B1107" s="63" t="s">
        <v>803</v>
      </c>
      <c r="C1107" s="57" t="s">
        <v>9</v>
      </c>
      <c r="D1107" s="59"/>
      <c r="E1107" s="57">
        <f t="shared" si="30"/>
        <v>0</v>
      </c>
      <c r="F1107" s="57">
        <v>5</v>
      </c>
      <c r="G1107" s="57"/>
    </row>
    <row r="1108" spans="1:7" ht="15.75" x14ac:dyDescent="0.25">
      <c r="A1108" s="57"/>
      <c r="B1108" s="63" t="s">
        <v>804</v>
      </c>
      <c r="C1108" s="57" t="s">
        <v>9</v>
      </c>
      <c r="D1108" s="59"/>
      <c r="E1108" s="57">
        <f t="shared" si="30"/>
        <v>0</v>
      </c>
      <c r="F1108" s="57">
        <v>5</v>
      </c>
      <c r="G1108" s="57"/>
    </row>
    <row r="1109" spans="1:7" ht="15.75" x14ac:dyDescent="0.25">
      <c r="A1109" s="57"/>
      <c r="B1109" s="63" t="s">
        <v>805</v>
      </c>
      <c r="C1109" s="57" t="s">
        <v>9</v>
      </c>
      <c r="D1109" s="59"/>
      <c r="E1109" s="57">
        <f t="shared" si="30"/>
        <v>0</v>
      </c>
      <c r="F1109" s="57">
        <v>5</v>
      </c>
      <c r="G1109" s="57"/>
    </row>
    <row r="1110" spans="1:7" ht="15.75" x14ac:dyDescent="0.25">
      <c r="A1110" s="57"/>
      <c r="B1110" s="63" t="s">
        <v>806</v>
      </c>
      <c r="C1110" s="57" t="s">
        <v>9</v>
      </c>
      <c r="D1110" s="59"/>
      <c r="E1110" s="57">
        <f t="shared" si="30"/>
        <v>0</v>
      </c>
      <c r="F1110" s="57">
        <v>5</v>
      </c>
      <c r="G1110" s="57"/>
    </row>
    <row r="1111" spans="1:7" ht="15.75" x14ac:dyDescent="0.25">
      <c r="A1111" s="57"/>
      <c r="B1111" s="63" t="s">
        <v>807</v>
      </c>
      <c r="C1111" s="57" t="s">
        <v>9</v>
      </c>
      <c r="D1111" s="59"/>
      <c r="E1111" s="57">
        <f t="shared" si="30"/>
        <v>0</v>
      </c>
      <c r="F1111" s="57">
        <v>5</v>
      </c>
      <c r="G1111" s="57"/>
    </row>
    <row r="1112" spans="1:7" ht="15.75" x14ac:dyDescent="0.25">
      <c r="A1112" s="57"/>
      <c r="B1112" s="63" t="s">
        <v>808</v>
      </c>
      <c r="C1112" s="57" t="s">
        <v>9</v>
      </c>
      <c r="D1112" s="59"/>
      <c r="E1112" s="57">
        <f t="shared" si="30"/>
        <v>0</v>
      </c>
      <c r="F1112" s="57">
        <v>5</v>
      </c>
      <c r="G1112" s="57"/>
    </row>
    <row r="1113" spans="1:7" ht="15.75" x14ac:dyDescent="0.25">
      <c r="A1113" s="57"/>
      <c r="B1113" s="63" t="s">
        <v>809</v>
      </c>
      <c r="C1113" s="57" t="s">
        <v>9</v>
      </c>
      <c r="D1113" s="59"/>
      <c r="E1113" s="57">
        <f t="shared" si="30"/>
        <v>0</v>
      </c>
      <c r="F1113" s="57">
        <v>5</v>
      </c>
      <c r="G1113" s="57"/>
    </row>
    <row r="1114" spans="1:7" ht="15.75" x14ac:dyDescent="0.25">
      <c r="A1114" s="57"/>
      <c r="B1114" s="63" t="s">
        <v>810</v>
      </c>
      <c r="C1114" s="57" t="s">
        <v>9</v>
      </c>
      <c r="D1114" s="59"/>
      <c r="E1114" s="57">
        <f t="shared" si="30"/>
        <v>0</v>
      </c>
      <c r="F1114" s="57">
        <v>5</v>
      </c>
      <c r="G1114" s="57"/>
    </row>
    <row r="1115" spans="1:7" ht="15.75" x14ac:dyDescent="0.25">
      <c r="A1115" s="57"/>
      <c r="B1115" s="63" t="s">
        <v>811</v>
      </c>
      <c r="C1115" s="57" t="s">
        <v>9</v>
      </c>
      <c r="D1115" s="59"/>
      <c r="E1115" s="57">
        <f t="shared" si="30"/>
        <v>0</v>
      </c>
      <c r="F1115" s="57">
        <v>5</v>
      </c>
      <c r="G1115" s="57"/>
    </row>
    <row r="1116" spans="1:7" ht="15.75" x14ac:dyDescent="0.25">
      <c r="A1116" s="57"/>
      <c r="B1116" s="63" t="s">
        <v>812</v>
      </c>
      <c r="C1116" s="57" t="s">
        <v>9</v>
      </c>
      <c r="D1116" s="59"/>
      <c r="E1116" s="57">
        <f t="shared" si="30"/>
        <v>0</v>
      </c>
      <c r="F1116" s="57">
        <v>5</v>
      </c>
      <c r="G1116" s="57"/>
    </row>
    <row r="1117" spans="1:7" ht="15.75" x14ac:dyDescent="0.25">
      <c r="A1117" s="57"/>
      <c r="B1117" s="63" t="s">
        <v>813</v>
      </c>
      <c r="C1117" s="57" t="s">
        <v>9</v>
      </c>
      <c r="D1117" s="59"/>
      <c r="E1117" s="57">
        <f t="shared" si="30"/>
        <v>0</v>
      </c>
      <c r="F1117" s="57">
        <v>5</v>
      </c>
      <c r="G1117" s="57"/>
    </row>
    <row r="1118" spans="1:7" ht="15.75" x14ac:dyDescent="0.25">
      <c r="A1118" s="57"/>
      <c r="B1118" s="63" t="s">
        <v>814</v>
      </c>
      <c r="C1118" s="57" t="s">
        <v>9</v>
      </c>
      <c r="D1118" s="59"/>
      <c r="E1118" s="57">
        <f t="shared" si="30"/>
        <v>0</v>
      </c>
      <c r="F1118" s="57">
        <v>5</v>
      </c>
      <c r="G1118" s="57"/>
    </row>
    <row r="1119" spans="1:7" ht="15.75" x14ac:dyDescent="0.25">
      <c r="A1119" s="57"/>
      <c r="B1119" s="63" t="s">
        <v>815</v>
      </c>
      <c r="C1119" s="57" t="s">
        <v>9</v>
      </c>
      <c r="D1119" s="59"/>
      <c r="E1119" s="57">
        <f t="shared" si="30"/>
        <v>0</v>
      </c>
      <c r="F1119" s="57">
        <v>5</v>
      </c>
      <c r="G1119" s="57"/>
    </row>
    <row r="1120" spans="1:7" ht="15.75" x14ac:dyDescent="0.25">
      <c r="A1120" s="57"/>
      <c r="B1120" s="72" t="s">
        <v>816</v>
      </c>
      <c r="C1120" s="57" t="s">
        <v>9</v>
      </c>
      <c r="D1120" s="59"/>
      <c r="E1120" s="57">
        <f t="shared" si="30"/>
        <v>0</v>
      </c>
      <c r="F1120" s="57">
        <v>5</v>
      </c>
      <c r="G1120" s="57"/>
    </row>
    <row r="1121" spans="1:7" ht="15.75" x14ac:dyDescent="0.25">
      <c r="A1121" s="57"/>
      <c r="B1121" s="63" t="s">
        <v>817</v>
      </c>
      <c r="C1121" s="57" t="s">
        <v>9</v>
      </c>
      <c r="D1121" s="59"/>
      <c r="E1121" s="57">
        <f t="shared" si="30"/>
        <v>0</v>
      </c>
      <c r="F1121" s="57">
        <v>5</v>
      </c>
      <c r="G1121" s="57"/>
    </row>
    <row r="1122" spans="1:7" ht="15.75" x14ac:dyDescent="0.25">
      <c r="A1122" s="57"/>
      <c r="B1122" s="63" t="s">
        <v>818</v>
      </c>
      <c r="C1122" s="57" t="s">
        <v>9</v>
      </c>
      <c r="D1122" s="59"/>
      <c r="E1122" s="57">
        <f t="shared" si="30"/>
        <v>0</v>
      </c>
      <c r="F1122" s="57">
        <v>5</v>
      </c>
      <c r="G1122" s="57"/>
    </row>
    <row r="1123" spans="1:7" ht="15.75" x14ac:dyDescent="0.25">
      <c r="A1123" s="57"/>
      <c r="B1123" s="63" t="s">
        <v>819</v>
      </c>
      <c r="C1123" s="57" t="s">
        <v>9</v>
      </c>
      <c r="D1123" s="59"/>
      <c r="E1123" s="57">
        <f t="shared" si="30"/>
        <v>0</v>
      </c>
      <c r="F1123" s="57">
        <v>5</v>
      </c>
      <c r="G1123" s="57"/>
    </row>
    <row r="1124" spans="1:7" ht="15.75" x14ac:dyDescent="0.25">
      <c r="A1124" s="57"/>
      <c r="B1124" s="63" t="s">
        <v>820</v>
      </c>
      <c r="C1124" s="57" t="s">
        <v>9</v>
      </c>
      <c r="D1124" s="59"/>
      <c r="E1124" s="57">
        <f t="shared" si="30"/>
        <v>0</v>
      </c>
      <c r="F1124" s="57">
        <v>5</v>
      </c>
      <c r="G1124" s="57"/>
    </row>
    <row r="1125" spans="1:7" ht="15.75" x14ac:dyDescent="0.25">
      <c r="A1125" s="57"/>
      <c r="B1125" s="63" t="s">
        <v>821</v>
      </c>
      <c r="C1125" s="57" t="s">
        <v>9</v>
      </c>
      <c r="D1125" s="59"/>
      <c r="E1125" s="57">
        <f t="shared" si="30"/>
        <v>0</v>
      </c>
      <c r="F1125" s="57">
        <v>5</v>
      </c>
      <c r="G1125" s="57"/>
    </row>
    <row r="1126" spans="1:7" ht="15.75" x14ac:dyDescent="0.25">
      <c r="A1126" s="57"/>
      <c r="B1126" s="63" t="s">
        <v>822</v>
      </c>
      <c r="C1126" s="57" t="s">
        <v>9</v>
      </c>
      <c r="D1126" s="59"/>
      <c r="E1126" s="57">
        <f t="shared" si="30"/>
        <v>0</v>
      </c>
      <c r="F1126" s="57">
        <v>5</v>
      </c>
      <c r="G1126" s="57"/>
    </row>
    <row r="1127" spans="1:7" ht="15.75" x14ac:dyDescent="0.25">
      <c r="A1127" s="57"/>
      <c r="B1127" s="63" t="s">
        <v>823</v>
      </c>
      <c r="C1127" s="57" t="s">
        <v>9</v>
      </c>
      <c r="D1127" s="59"/>
      <c r="E1127" s="57">
        <f t="shared" si="30"/>
        <v>0</v>
      </c>
      <c r="F1127" s="57">
        <v>5</v>
      </c>
      <c r="G1127" s="57"/>
    </row>
    <row r="1128" spans="1:7" ht="15.75" x14ac:dyDescent="0.25">
      <c r="A1128" s="57"/>
      <c r="B1128" s="63" t="s">
        <v>824</v>
      </c>
      <c r="C1128" s="57" t="s">
        <v>9</v>
      </c>
      <c r="D1128" s="59"/>
      <c r="E1128" s="57">
        <f t="shared" si="30"/>
        <v>0</v>
      </c>
      <c r="F1128" s="57">
        <v>5</v>
      </c>
      <c r="G1128" s="57"/>
    </row>
    <row r="1129" spans="1:7" ht="15.75" x14ac:dyDescent="0.25">
      <c r="A1129" s="57"/>
      <c r="B1129" s="63" t="s">
        <v>825</v>
      </c>
      <c r="C1129" s="57" t="s">
        <v>9</v>
      </c>
      <c r="D1129" s="59"/>
      <c r="E1129" s="57">
        <f t="shared" si="30"/>
        <v>0</v>
      </c>
      <c r="F1129" s="57">
        <v>5</v>
      </c>
      <c r="G1129" s="57"/>
    </row>
    <row r="1130" spans="1:7" ht="30.75" x14ac:dyDescent="0.25">
      <c r="A1130" s="57"/>
      <c r="B1130" s="63" t="s">
        <v>826</v>
      </c>
      <c r="C1130" s="57" t="s">
        <v>9</v>
      </c>
      <c r="D1130" s="59"/>
      <c r="E1130" s="57">
        <f t="shared" si="30"/>
        <v>0</v>
      </c>
      <c r="F1130" s="57">
        <v>5</v>
      </c>
      <c r="G1130" s="57"/>
    </row>
    <row r="1131" spans="1:7" ht="15.75" x14ac:dyDescent="0.25">
      <c r="A1131" s="57"/>
      <c r="B1131" s="63" t="s">
        <v>827</v>
      </c>
      <c r="C1131" s="57" t="s">
        <v>9</v>
      </c>
      <c r="D1131" s="59"/>
      <c r="E1131" s="57">
        <f t="shared" si="30"/>
        <v>0</v>
      </c>
      <c r="F1131" s="57">
        <v>5</v>
      </c>
      <c r="G1131" s="57"/>
    </row>
    <row r="1132" spans="1:7" ht="15.75" x14ac:dyDescent="0.25">
      <c r="A1132" s="57"/>
      <c r="B1132" s="63" t="s">
        <v>828</v>
      </c>
      <c r="C1132" s="57" t="s">
        <v>9</v>
      </c>
      <c r="D1132" s="59"/>
      <c r="E1132" s="57">
        <f t="shared" si="30"/>
        <v>0</v>
      </c>
      <c r="F1132" s="57">
        <v>5</v>
      </c>
      <c r="G1132" s="57"/>
    </row>
    <row r="1133" spans="1:7" ht="15.75" x14ac:dyDescent="0.25">
      <c r="A1133" s="57"/>
      <c r="B1133" s="63" t="s">
        <v>829</v>
      </c>
      <c r="C1133" s="57" t="s">
        <v>9</v>
      </c>
      <c r="D1133" s="59"/>
      <c r="E1133" s="57">
        <f t="shared" si="30"/>
        <v>0</v>
      </c>
      <c r="F1133" s="57">
        <v>5</v>
      </c>
      <c r="G1133" s="57"/>
    </row>
    <row r="1134" spans="1:7" ht="15.75" x14ac:dyDescent="0.25">
      <c r="A1134" s="57"/>
      <c r="B1134" s="63" t="s">
        <v>830</v>
      </c>
      <c r="C1134" s="57" t="s">
        <v>9</v>
      </c>
      <c r="D1134" s="59"/>
      <c r="E1134" s="57">
        <f t="shared" si="30"/>
        <v>0</v>
      </c>
      <c r="F1134" s="57">
        <v>5</v>
      </c>
      <c r="G1134" s="57"/>
    </row>
    <row r="1135" spans="1:7" ht="15.75" x14ac:dyDescent="0.25">
      <c r="A1135" s="57"/>
      <c r="B1135" s="63" t="s">
        <v>831</v>
      </c>
      <c r="C1135" s="57" t="s">
        <v>9</v>
      </c>
      <c r="D1135" s="59"/>
      <c r="E1135" s="57">
        <f t="shared" si="30"/>
        <v>0</v>
      </c>
      <c r="F1135" s="57">
        <v>5</v>
      </c>
      <c r="G1135" s="57"/>
    </row>
    <row r="1136" spans="1:7" ht="15.75" x14ac:dyDescent="0.25">
      <c r="A1136" s="57"/>
      <c r="B1136" s="63" t="s">
        <v>832</v>
      </c>
      <c r="C1136" s="57" t="s">
        <v>9</v>
      </c>
      <c r="D1136" s="59"/>
      <c r="E1136" s="57">
        <f t="shared" si="30"/>
        <v>0</v>
      </c>
      <c r="F1136" s="57">
        <v>5</v>
      </c>
      <c r="G1136" s="57"/>
    </row>
    <row r="1137" spans="1:7" ht="30.75" x14ac:dyDescent="0.25">
      <c r="A1137" s="57"/>
      <c r="B1137" s="63" t="s">
        <v>833</v>
      </c>
      <c r="C1137" s="57" t="s">
        <v>9</v>
      </c>
      <c r="D1137" s="59"/>
      <c r="E1137" s="57">
        <f t="shared" si="30"/>
        <v>0</v>
      </c>
      <c r="F1137" s="57">
        <v>5</v>
      </c>
      <c r="G1137" s="57"/>
    </row>
    <row r="1138" spans="1:7" ht="30.75" x14ac:dyDescent="0.25">
      <c r="A1138" s="57"/>
      <c r="B1138" s="63" t="s">
        <v>834</v>
      </c>
      <c r="C1138" s="57" t="s">
        <v>9</v>
      </c>
      <c r="D1138" s="59"/>
      <c r="E1138" s="57">
        <f t="shared" si="30"/>
        <v>0</v>
      </c>
      <c r="F1138" s="57">
        <v>5</v>
      </c>
      <c r="G1138" s="57"/>
    </row>
    <row r="1139" spans="1:7" ht="15.75" x14ac:dyDescent="0.25">
      <c r="A1139" s="57"/>
      <c r="B1139" s="63" t="s">
        <v>835</v>
      </c>
      <c r="C1139" s="57" t="s">
        <v>9</v>
      </c>
      <c r="D1139" s="59"/>
      <c r="E1139" s="57">
        <f t="shared" si="30"/>
        <v>0</v>
      </c>
      <c r="F1139" s="57">
        <v>5</v>
      </c>
      <c r="G1139" s="57"/>
    </row>
    <row r="1140" spans="1:7" ht="15.75" x14ac:dyDescent="0.25">
      <c r="A1140" s="57">
        <v>14</v>
      </c>
      <c r="B1140" s="62" t="s">
        <v>836</v>
      </c>
      <c r="C1140" s="57" t="s">
        <v>9</v>
      </c>
      <c r="D1140" s="59"/>
      <c r="E1140" s="57">
        <f t="shared" si="30"/>
        <v>0</v>
      </c>
      <c r="F1140" s="57">
        <v>5</v>
      </c>
      <c r="G1140" s="57"/>
    </row>
    <row r="1141" spans="1:7" ht="15.75" x14ac:dyDescent="0.25">
      <c r="A1141" s="67"/>
      <c r="B1141" s="52" t="s">
        <v>11</v>
      </c>
      <c r="C1141" s="48"/>
      <c r="D1141" s="48"/>
      <c r="E1141" s="68">
        <f>SUM(E1078:E1140)</f>
        <v>0</v>
      </c>
      <c r="F1141" s="68">
        <f>SUM(F1078:F1140)</f>
        <v>300</v>
      </c>
      <c r="G1141" s="69">
        <f>E1141/F1141</f>
        <v>0</v>
      </c>
    </row>
    <row r="1145" spans="1:7" s="19" customFormat="1" x14ac:dyDescent="0.25">
      <c r="A1145" s="16"/>
      <c r="B1145" s="17"/>
      <c r="C1145" s="281"/>
      <c r="D1145" s="287"/>
      <c r="E1145" s="287"/>
      <c r="F1145" s="287"/>
      <c r="G1145" s="18"/>
    </row>
    <row r="1146" spans="1:7" s="19" customFormat="1" ht="15.75" thickBot="1" x14ac:dyDescent="0.3">
      <c r="A1146" s="16"/>
      <c r="B1146" s="17"/>
      <c r="C1146" s="20"/>
      <c r="D1146" s="281"/>
      <c r="E1146" s="282"/>
      <c r="F1146" s="282"/>
      <c r="G1146" s="18"/>
    </row>
    <row r="1147" spans="1:7" s="19" customFormat="1" ht="15.75" hidden="1" customHeight="1" thickBot="1" x14ac:dyDescent="0.3">
      <c r="A1147" s="16"/>
      <c r="B1147" s="17"/>
      <c r="C1147" s="201"/>
      <c r="D1147" s="20"/>
      <c r="E1147" s="283" t="s">
        <v>2</v>
      </c>
      <c r="F1147" s="284"/>
      <c r="G1147" s="202">
        <f>(F1153)/(F1354)</f>
        <v>4.2007981516488137E-3</v>
      </c>
    </row>
    <row r="1148" spans="1:7" s="204" customFormat="1" ht="35.1" customHeight="1" thickBot="1" x14ac:dyDescent="0.3">
      <c r="A1148" s="285" t="s">
        <v>837</v>
      </c>
      <c r="B1148" s="286"/>
      <c r="C1148" s="187" t="s">
        <v>4</v>
      </c>
      <c r="D1148" s="187" t="s">
        <v>13</v>
      </c>
      <c r="E1148" s="188" t="s">
        <v>6</v>
      </c>
      <c r="F1148" s="189" t="s">
        <v>7</v>
      </c>
      <c r="G1148" s="190" t="s">
        <v>8</v>
      </c>
    </row>
    <row r="1149" spans="1:7" ht="30" x14ac:dyDescent="0.25">
      <c r="A1149" s="57">
        <v>1</v>
      </c>
      <c r="B1149" s="58" t="s">
        <v>838</v>
      </c>
      <c r="C1149" s="184" t="s">
        <v>9</v>
      </c>
      <c r="D1149" s="59"/>
      <c r="E1149" s="184">
        <f>IF(C1149="HIGH",IF(D1149&gt;=4,D1149,IF(D1149&gt;=2,1,0)),IF(C1149="MED",IF(D1149&gt;=4,3,IF(D1149&gt;=2,1,0)),IF(D1149&gt;=4,1,0)))</f>
        <v>0</v>
      </c>
      <c r="F1149" s="184">
        <v>5</v>
      </c>
      <c r="G1149" s="57"/>
    </row>
    <row r="1150" spans="1:7" ht="30" x14ac:dyDescent="0.25">
      <c r="A1150" s="57">
        <v>2</v>
      </c>
      <c r="B1150" s="60" t="s">
        <v>839</v>
      </c>
      <c r="C1150" s="57" t="s">
        <v>9</v>
      </c>
      <c r="D1150" s="59"/>
      <c r="E1150" s="57">
        <f>IF(C1150="HIGH",IF(D1150&gt;=4,D1150,IF(D1150&gt;=2,1,0)),IF(C1150="MED",IF(D1150&gt;=4,3,IF(D1150&gt;=2,1,0)),IF(D1150&gt;=4,1,0)))</f>
        <v>0</v>
      </c>
      <c r="F1150" s="57">
        <v>5</v>
      </c>
      <c r="G1150" s="57"/>
    </row>
    <row r="1151" spans="1:7" ht="30.75" x14ac:dyDescent="0.25">
      <c r="A1151" s="57">
        <v>3</v>
      </c>
      <c r="B1151" s="61" t="s">
        <v>840</v>
      </c>
      <c r="C1151" s="57" t="s">
        <v>9</v>
      </c>
      <c r="D1151" s="59"/>
      <c r="E1151" s="57">
        <f>IF(C1151="HIGH",IF(D1151&gt;=4,D1151,IF(D1151&gt;=2,1,0)),IF(C1151="MED",IF(D1151&gt;=4,3,IF(D1151&gt;=2,1,0)),IF(D1151&gt;=4,1,0)))</f>
        <v>0</v>
      </c>
      <c r="F1151" s="57">
        <v>5</v>
      </c>
      <c r="G1151" s="57"/>
    </row>
    <row r="1152" spans="1:7" ht="15.75" x14ac:dyDescent="0.25">
      <c r="A1152" s="57">
        <v>4</v>
      </c>
      <c r="B1152" s="76" t="s">
        <v>841</v>
      </c>
      <c r="C1152" s="57" t="s">
        <v>9</v>
      </c>
      <c r="D1152" s="59"/>
      <c r="E1152" s="57">
        <f>IF(C1152="HIGH",IF(D1152&gt;=4,D1152,IF(D1152&gt;=2,1,0)),IF(C1152="MED",IF(D1152&gt;=4,3,IF(D1152&gt;=2,1,0)),IF(D1152&gt;=4,1,0)))</f>
        <v>0</v>
      </c>
      <c r="F1152" s="57">
        <v>5</v>
      </c>
      <c r="G1152" s="57"/>
    </row>
    <row r="1153" spans="1:7" ht="15.75" x14ac:dyDescent="0.25">
      <c r="A1153" s="67"/>
      <c r="B1153" s="52" t="s">
        <v>11</v>
      </c>
      <c r="C1153" s="48"/>
      <c r="D1153" s="48"/>
      <c r="E1153" s="68">
        <f>SUM(E1149:E1152)</f>
        <v>0</v>
      </c>
      <c r="F1153" s="68">
        <f>SUM(F1149:F1152)</f>
        <v>20</v>
      </c>
      <c r="G1153" s="69">
        <f>E1153/F1153</f>
        <v>0</v>
      </c>
    </row>
    <row r="1157" spans="1:7" s="19" customFormat="1" x14ac:dyDescent="0.25">
      <c r="A1157" s="16"/>
      <c r="B1157" s="17"/>
      <c r="C1157" s="281"/>
      <c r="D1157" s="287"/>
      <c r="E1157" s="287"/>
      <c r="F1157" s="287"/>
      <c r="G1157" s="18"/>
    </row>
    <row r="1158" spans="1:7" s="19" customFormat="1" ht="15.75" thickBot="1" x14ac:dyDescent="0.3">
      <c r="A1158" s="16"/>
      <c r="B1158" s="17"/>
      <c r="C1158" s="20"/>
      <c r="D1158" s="281"/>
      <c r="E1158" s="282"/>
      <c r="F1158" s="282"/>
      <c r="G1158" s="18"/>
    </row>
    <row r="1159" spans="1:7" s="19" customFormat="1" ht="15.75" hidden="1" customHeight="1" thickBot="1" x14ac:dyDescent="0.3">
      <c r="A1159" s="16"/>
      <c r="B1159" s="17"/>
      <c r="C1159" s="201"/>
      <c r="D1159" s="20"/>
      <c r="E1159" s="283" t="s">
        <v>2</v>
      </c>
      <c r="F1159" s="284"/>
      <c r="G1159" s="202">
        <f>(F1222)/(F1354)</f>
        <v>6.1961772736819999E-2</v>
      </c>
    </row>
    <row r="1160" spans="1:7" s="204" customFormat="1" ht="35.1" customHeight="1" thickBot="1" x14ac:dyDescent="0.3">
      <c r="A1160" s="285" t="s">
        <v>842</v>
      </c>
      <c r="B1160" s="286"/>
      <c r="C1160" s="187" t="s">
        <v>4</v>
      </c>
      <c r="D1160" s="187" t="s">
        <v>13</v>
      </c>
      <c r="E1160" s="188" t="s">
        <v>6</v>
      </c>
      <c r="F1160" s="189" t="s">
        <v>7</v>
      </c>
      <c r="G1160" s="190" t="s">
        <v>8</v>
      </c>
    </row>
    <row r="1161" spans="1:7" x14ac:dyDescent="0.25">
      <c r="A1161" s="57">
        <v>1</v>
      </c>
      <c r="B1161" s="58" t="s">
        <v>843</v>
      </c>
      <c r="C1161" s="184" t="s">
        <v>9</v>
      </c>
      <c r="D1161" s="59"/>
      <c r="E1161" s="184">
        <f>IF(C1161="HIGH",IF(D1161&gt;=4,D1161,IF(D1161&gt;=2,1,0)),IF(C1161="MED",IF(D1161&gt;=4,3,IF(D1161&gt;=2,1,0)),IF(D1161&gt;=4,1,0)))</f>
        <v>0</v>
      </c>
      <c r="F1161" s="184">
        <v>5</v>
      </c>
      <c r="G1161" s="57"/>
    </row>
    <row r="1162" spans="1:7" x14ac:dyDescent="0.25">
      <c r="A1162" s="57">
        <v>2</v>
      </c>
      <c r="B1162" s="101" t="s">
        <v>844</v>
      </c>
      <c r="C1162" s="64"/>
      <c r="D1162" s="65"/>
      <c r="E1162" s="64"/>
      <c r="F1162" s="64"/>
      <c r="G1162" s="64"/>
    </row>
    <row r="1163" spans="1:7" ht="15.75" x14ac:dyDescent="0.25">
      <c r="A1163" s="57"/>
      <c r="B1163" s="63" t="s">
        <v>111</v>
      </c>
      <c r="C1163" s="57" t="s">
        <v>9</v>
      </c>
      <c r="D1163" s="59"/>
      <c r="E1163" s="57">
        <f t="shared" ref="E1163:E1221" si="31">IF(C1163="HIGH",IF(D1163&gt;=4,D1163,IF(D1163&gt;=2,1,0)),IF(C1163="MED",IF(D1163&gt;=4,3,IF(D1163&gt;=2,1,0)),IF(D1163&gt;=4,1,0)))</f>
        <v>0</v>
      </c>
      <c r="F1163" s="57">
        <v>5</v>
      </c>
      <c r="G1163" s="57"/>
    </row>
    <row r="1164" spans="1:7" ht="15.75" x14ac:dyDescent="0.25">
      <c r="A1164" s="57"/>
      <c r="B1164" s="63" t="s">
        <v>845</v>
      </c>
      <c r="C1164" s="57" t="s">
        <v>9</v>
      </c>
      <c r="D1164" s="59"/>
      <c r="E1164" s="57">
        <f t="shared" si="31"/>
        <v>0</v>
      </c>
      <c r="F1164" s="57">
        <v>5</v>
      </c>
      <c r="G1164" s="57"/>
    </row>
    <row r="1165" spans="1:7" ht="15.75" x14ac:dyDescent="0.25">
      <c r="A1165" s="57"/>
      <c r="B1165" s="63" t="s">
        <v>846</v>
      </c>
      <c r="C1165" s="57" t="s">
        <v>9</v>
      </c>
      <c r="D1165" s="59"/>
      <c r="E1165" s="57">
        <f t="shared" si="31"/>
        <v>0</v>
      </c>
      <c r="F1165" s="57">
        <v>5</v>
      </c>
      <c r="G1165" s="57"/>
    </row>
    <row r="1166" spans="1:7" ht="15.75" x14ac:dyDescent="0.25">
      <c r="A1166" s="57"/>
      <c r="B1166" s="72" t="s">
        <v>847</v>
      </c>
      <c r="C1166" s="57" t="s">
        <v>9</v>
      </c>
      <c r="D1166" s="59"/>
      <c r="E1166" s="57">
        <f t="shared" si="31"/>
        <v>0</v>
      </c>
      <c r="F1166" s="57">
        <v>5</v>
      </c>
      <c r="G1166" s="57"/>
    </row>
    <row r="1167" spans="1:7" ht="15.75" x14ac:dyDescent="0.25">
      <c r="A1167" s="57"/>
      <c r="B1167" s="63" t="s">
        <v>848</v>
      </c>
      <c r="C1167" s="57" t="s">
        <v>9</v>
      </c>
      <c r="D1167" s="59"/>
      <c r="E1167" s="57">
        <f t="shared" si="31"/>
        <v>0</v>
      </c>
      <c r="F1167" s="57">
        <v>5</v>
      </c>
      <c r="G1167" s="57"/>
    </row>
    <row r="1168" spans="1:7" ht="15.75" x14ac:dyDescent="0.25">
      <c r="A1168" s="57"/>
      <c r="B1168" s="63" t="s">
        <v>364</v>
      </c>
      <c r="C1168" s="57" t="s">
        <v>9</v>
      </c>
      <c r="D1168" s="59"/>
      <c r="E1168" s="57">
        <f t="shared" si="31"/>
        <v>0</v>
      </c>
      <c r="F1168" s="57">
        <v>5</v>
      </c>
      <c r="G1168" s="57"/>
    </row>
    <row r="1169" spans="1:7" ht="15.75" x14ac:dyDescent="0.25">
      <c r="A1169" s="57"/>
      <c r="B1169" s="63" t="s">
        <v>783</v>
      </c>
      <c r="C1169" s="57" t="s">
        <v>9</v>
      </c>
      <c r="D1169" s="59"/>
      <c r="E1169" s="57">
        <f t="shared" si="31"/>
        <v>0</v>
      </c>
      <c r="F1169" s="57">
        <v>5</v>
      </c>
      <c r="G1169" s="57"/>
    </row>
    <row r="1170" spans="1:7" ht="15.75" x14ac:dyDescent="0.25">
      <c r="A1170" s="57"/>
      <c r="B1170" s="63" t="s">
        <v>849</v>
      </c>
      <c r="C1170" s="57" t="s">
        <v>9</v>
      </c>
      <c r="D1170" s="59"/>
      <c r="E1170" s="57">
        <f t="shared" si="31"/>
        <v>0</v>
      </c>
      <c r="F1170" s="57">
        <v>5</v>
      </c>
      <c r="G1170" s="57"/>
    </row>
    <row r="1171" spans="1:7" ht="15.75" x14ac:dyDescent="0.25">
      <c r="A1171" s="57"/>
      <c r="B1171" s="63" t="s">
        <v>850</v>
      </c>
      <c r="C1171" s="57" t="s">
        <v>9</v>
      </c>
      <c r="D1171" s="59"/>
      <c r="E1171" s="57">
        <f t="shared" si="31"/>
        <v>0</v>
      </c>
      <c r="F1171" s="57">
        <v>5</v>
      </c>
      <c r="G1171" s="57"/>
    </row>
    <row r="1172" spans="1:7" ht="15.75" x14ac:dyDescent="0.25">
      <c r="A1172" s="57"/>
      <c r="B1172" s="63" t="s">
        <v>851</v>
      </c>
      <c r="C1172" s="57" t="s">
        <v>9</v>
      </c>
      <c r="D1172" s="59"/>
      <c r="E1172" s="57">
        <f t="shared" si="31"/>
        <v>0</v>
      </c>
      <c r="F1172" s="57">
        <v>5</v>
      </c>
      <c r="G1172" s="57"/>
    </row>
    <row r="1173" spans="1:7" ht="15.75" x14ac:dyDescent="0.25">
      <c r="A1173" s="57"/>
      <c r="B1173" s="63" t="s">
        <v>852</v>
      </c>
      <c r="C1173" s="57" t="s">
        <v>9</v>
      </c>
      <c r="D1173" s="59"/>
      <c r="E1173" s="57">
        <f t="shared" si="31"/>
        <v>0</v>
      </c>
      <c r="F1173" s="57">
        <v>5</v>
      </c>
      <c r="G1173" s="57"/>
    </row>
    <row r="1174" spans="1:7" ht="15.75" x14ac:dyDescent="0.25">
      <c r="A1174" s="57"/>
      <c r="B1174" s="63" t="s">
        <v>853</v>
      </c>
      <c r="C1174" s="57" t="s">
        <v>9</v>
      </c>
      <c r="D1174" s="59"/>
      <c r="E1174" s="57">
        <f t="shared" si="31"/>
        <v>0</v>
      </c>
      <c r="F1174" s="57">
        <v>5</v>
      </c>
      <c r="G1174" s="57"/>
    </row>
    <row r="1175" spans="1:7" ht="15.75" x14ac:dyDescent="0.25">
      <c r="A1175" s="57"/>
      <c r="B1175" s="63" t="s">
        <v>854</v>
      </c>
      <c r="C1175" s="57" t="s">
        <v>9</v>
      </c>
      <c r="D1175" s="59"/>
      <c r="E1175" s="57">
        <f t="shared" si="31"/>
        <v>0</v>
      </c>
      <c r="F1175" s="57">
        <v>5</v>
      </c>
      <c r="G1175" s="57"/>
    </row>
    <row r="1176" spans="1:7" ht="15.75" x14ac:dyDescent="0.25">
      <c r="A1176" s="57"/>
      <c r="B1176" s="63" t="s">
        <v>855</v>
      </c>
      <c r="C1176" s="57" t="s">
        <v>9</v>
      </c>
      <c r="D1176" s="59"/>
      <c r="E1176" s="57">
        <f t="shared" si="31"/>
        <v>0</v>
      </c>
      <c r="F1176" s="57">
        <v>5</v>
      </c>
      <c r="G1176" s="57"/>
    </row>
    <row r="1177" spans="1:7" ht="15.75" x14ac:dyDescent="0.25">
      <c r="A1177" s="57"/>
      <c r="B1177" s="63" t="s">
        <v>856</v>
      </c>
      <c r="C1177" s="57" t="s">
        <v>9</v>
      </c>
      <c r="D1177" s="59"/>
      <c r="E1177" s="57">
        <f t="shared" si="31"/>
        <v>0</v>
      </c>
      <c r="F1177" s="57">
        <v>5</v>
      </c>
      <c r="G1177" s="57"/>
    </row>
    <row r="1178" spans="1:7" ht="15.75" x14ac:dyDescent="0.25">
      <c r="A1178" s="57"/>
      <c r="B1178" s="63" t="s">
        <v>857</v>
      </c>
      <c r="C1178" s="57" t="s">
        <v>9</v>
      </c>
      <c r="D1178" s="59"/>
      <c r="E1178" s="57">
        <f t="shared" si="31"/>
        <v>0</v>
      </c>
      <c r="F1178" s="57">
        <v>5</v>
      </c>
      <c r="G1178" s="57"/>
    </row>
    <row r="1179" spans="1:7" ht="15.75" x14ac:dyDescent="0.25">
      <c r="A1179" s="57"/>
      <c r="B1179" s="63" t="s">
        <v>858</v>
      </c>
      <c r="C1179" s="57" t="s">
        <v>9</v>
      </c>
      <c r="D1179" s="59"/>
      <c r="E1179" s="57">
        <f t="shared" si="31"/>
        <v>0</v>
      </c>
      <c r="F1179" s="57">
        <v>5</v>
      </c>
      <c r="G1179" s="57"/>
    </row>
    <row r="1180" spans="1:7" ht="15.75" x14ac:dyDescent="0.25">
      <c r="A1180" s="57"/>
      <c r="B1180" s="63" t="s">
        <v>859</v>
      </c>
      <c r="C1180" s="57" t="s">
        <v>9</v>
      </c>
      <c r="D1180" s="59"/>
      <c r="E1180" s="57">
        <f t="shared" si="31"/>
        <v>0</v>
      </c>
      <c r="F1180" s="57">
        <v>5</v>
      </c>
      <c r="G1180" s="57"/>
    </row>
    <row r="1181" spans="1:7" ht="15.75" x14ac:dyDescent="0.25">
      <c r="A1181" s="57"/>
      <c r="B1181" s="63" t="s">
        <v>860</v>
      </c>
      <c r="C1181" s="57" t="s">
        <v>9</v>
      </c>
      <c r="D1181" s="59"/>
      <c r="E1181" s="57">
        <f t="shared" si="31"/>
        <v>0</v>
      </c>
      <c r="F1181" s="57">
        <v>5</v>
      </c>
      <c r="G1181" s="57"/>
    </row>
    <row r="1182" spans="1:7" ht="15.75" x14ac:dyDescent="0.25">
      <c r="A1182" s="57"/>
      <c r="B1182" s="63" t="s">
        <v>861</v>
      </c>
      <c r="C1182" s="57" t="s">
        <v>9</v>
      </c>
      <c r="D1182" s="59"/>
      <c r="E1182" s="57">
        <f t="shared" si="31"/>
        <v>0</v>
      </c>
      <c r="F1182" s="57">
        <v>5</v>
      </c>
      <c r="G1182" s="57"/>
    </row>
    <row r="1183" spans="1:7" ht="15.75" x14ac:dyDescent="0.25">
      <c r="A1183" s="57"/>
      <c r="B1183" s="63" t="s">
        <v>862</v>
      </c>
      <c r="C1183" s="57" t="s">
        <v>9</v>
      </c>
      <c r="D1183" s="59"/>
      <c r="E1183" s="57">
        <f t="shared" si="31"/>
        <v>0</v>
      </c>
      <c r="F1183" s="57">
        <v>5</v>
      </c>
      <c r="G1183" s="57"/>
    </row>
    <row r="1184" spans="1:7" ht="15.75" x14ac:dyDescent="0.25">
      <c r="A1184" s="57"/>
      <c r="B1184" s="63" t="s">
        <v>863</v>
      </c>
      <c r="C1184" s="57" t="s">
        <v>9</v>
      </c>
      <c r="D1184" s="59"/>
      <c r="E1184" s="57">
        <f t="shared" si="31"/>
        <v>0</v>
      </c>
      <c r="F1184" s="57">
        <v>5</v>
      </c>
      <c r="G1184" s="57"/>
    </row>
    <row r="1185" spans="1:7" ht="15.75" x14ac:dyDescent="0.25">
      <c r="A1185" s="57"/>
      <c r="B1185" s="63" t="s">
        <v>864</v>
      </c>
      <c r="C1185" s="57" t="s">
        <v>9</v>
      </c>
      <c r="D1185" s="59"/>
      <c r="E1185" s="57">
        <f t="shared" si="31"/>
        <v>0</v>
      </c>
      <c r="F1185" s="57">
        <v>5</v>
      </c>
      <c r="G1185" s="57"/>
    </row>
    <row r="1186" spans="1:7" ht="30.75" x14ac:dyDescent="0.25">
      <c r="A1186" s="57">
        <v>3</v>
      </c>
      <c r="B1186" s="62" t="s">
        <v>865</v>
      </c>
      <c r="C1186" s="57" t="s">
        <v>9</v>
      </c>
      <c r="D1186" s="59"/>
      <c r="E1186" s="57">
        <f t="shared" si="31"/>
        <v>0</v>
      </c>
      <c r="F1186" s="57">
        <v>5</v>
      </c>
      <c r="G1186" s="57"/>
    </row>
    <row r="1187" spans="1:7" ht="15.75" x14ac:dyDescent="0.25">
      <c r="A1187" s="57">
        <v>4</v>
      </c>
      <c r="B1187" s="76" t="s">
        <v>866</v>
      </c>
      <c r="C1187" s="57" t="s">
        <v>9</v>
      </c>
      <c r="D1187" s="59"/>
      <c r="E1187" s="57">
        <f t="shared" si="31"/>
        <v>0</v>
      </c>
      <c r="F1187" s="57">
        <v>5</v>
      </c>
      <c r="G1187" s="57"/>
    </row>
    <row r="1188" spans="1:7" ht="30.75" x14ac:dyDescent="0.25">
      <c r="A1188" s="57">
        <v>5</v>
      </c>
      <c r="B1188" s="62" t="s">
        <v>867</v>
      </c>
      <c r="C1188" s="57" t="s">
        <v>9</v>
      </c>
      <c r="D1188" s="59"/>
      <c r="E1188" s="57">
        <f t="shared" si="31"/>
        <v>0</v>
      </c>
      <c r="F1188" s="57">
        <v>5</v>
      </c>
      <c r="G1188" s="57"/>
    </row>
    <row r="1189" spans="1:7" ht="15.75" x14ac:dyDescent="0.25">
      <c r="A1189" s="57">
        <v>6</v>
      </c>
      <c r="B1189" s="62" t="s">
        <v>868</v>
      </c>
      <c r="C1189" s="57" t="s">
        <v>9</v>
      </c>
      <c r="D1189" s="59"/>
      <c r="E1189" s="57">
        <f t="shared" si="31"/>
        <v>0</v>
      </c>
      <c r="F1189" s="57">
        <v>5</v>
      </c>
      <c r="G1189" s="57"/>
    </row>
    <row r="1190" spans="1:7" ht="15.75" x14ac:dyDescent="0.25">
      <c r="A1190" s="57">
        <v>7</v>
      </c>
      <c r="B1190" s="76" t="s">
        <v>869</v>
      </c>
      <c r="C1190" s="57" t="s">
        <v>9</v>
      </c>
      <c r="D1190" s="59"/>
      <c r="E1190" s="57">
        <f t="shared" si="31"/>
        <v>0</v>
      </c>
      <c r="F1190" s="57">
        <v>5</v>
      </c>
      <c r="G1190" s="57"/>
    </row>
    <row r="1191" spans="1:7" ht="30.75" x14ac:dyDescent="0.25">
      <c r="A1191" s="57">
        <v>8</v>
      </c>
      <c r="B1191" s="62" t="s">
        <v>870</v>
      </c>
      <c r="C1191" s="57" t="s">
        <v>9</v>
      </c>
      <c r="D1191" s="59"/>
      <c r="E1191" s="57">
        <f t="shared" si="31"/>
        <v>0</v>
      </c>
      <c r="F1191" s="57">
        <v>5</v>
      </c>
      <c r="G1191" s="57"/>
    </row>
    <row r="1192" spans="1:7" ht="15.75" x14ac:dyDescent="0.25">
      <c r="A1192" s="57">
        <v>9</v>
      </c>
      <c r="B1192" s="62" t="s">
        <v>871</v>
      </c>
      <c r="C1192" s="57" t="s">
        <v>9</v>
      </c>
      <c r="D1192" s="59"/>
      <c r="E1192" s="57">
        <f t="shared" si="31"/>
        <v>0</v>
      </c>
      <c r="F1192" s="57">
        <v>5</v>
      </c>
      <c r="G1192" s="57"/>
    </row>
    <row r="1193" spans="1:7" ht="15.75" x14ac:dyDescent="0.25">
      <c r="A1193" s="57">
        <v>10</v>
      </c>
      <c r="B1193" s="62" t="s">
        <v>872</v>
      </c>
      <c r="C1193" s="57" t="s">
        <v>9</v>
      </c>
      <c r="D1193" s="59"/>
      <c r="E1193" s="57">
        <f t="shared" si="31"/>
        <v>0</v>
      </c>
      <c r="F1193" s="57">
        <v>5</v>
      </c>
      <c r="G1193" s="57"/>
    </row>
    <row r="1194" spans="1:7" ht="15.75" x14ac:dyDescent="0.25">
      <c r="A1194" s="57">
        <v>11</v>
      </c>
      <c r="B1194" s="62" t="s">
        <v>873</v>
      </c>
      <c r="C1194" s="57" t="s">
        <v>9</v>
      </c>
      <c r="D1194" s="59"/>
      <c r="E1194" s="57">
        <f t="shared" si="31"/>
        <v>0</v>
      </c>
      <c r="F1194" s="57">
        <v>5</v>
      </c>
      <c r="G1194" s="57"/>
    </row>
    <row r="1195" spans="1:7" ht="15.75" x14ac:dyDescent="0.25">
      <c r="A1195" s="57">
        <v>12</v>
      </c>
      <c r="B1195" s="62" t="s">
        <v>874</v>
      </c>
      <c r="C1195" s="57" t="s">
        <v>9</v>
      </c>
      <c r="D1195" s="59"/>
      <c r="E1195" s="57">
        <f t="shared" si="31"/>
        <v>0</v>
      </c>
      <c r="F1195" s="57">
        <v>5</v>
      </c>
      <c r="G1195" s="57"/>
    </row>
    <row r="1196" spans="1:7" ht="45.75" x14ac:dyDescent="0.25">
      <c r="A1196" s="57">
        <v>13</v>
      </c>
      <c r="B1196" s="62" t="s">
        <v>2390</v>
      </c>
      <c r="C1196" s="57" t="s">
        <v>9</v>
      </c>
      <c r="D1196" s="59"/>
      <c r="E1196" s="57">
        <f t="shared" si="31"/>
        <v>0</v>
      </c>
      <c r="F1196" s="57">
        <v>5</v>
      </c>
      <c r="G1196" s="57"/>
    </row>
    <row r="1197" spans="1:7" ht="15.75" x14ac:dyDescent="0.25">
      <c r="A1197" s="57">
        <v>14</v>
      </c>
      <c r="B1197" s="62" t="s">
        <v>875</v>
      </c>
      <c r="C1197" s="64"/>
      <c r="D1197" s="65"/>
      <c r="E1197" s="64"/>
      <c r="F1197" s="64"/>
      <c r="G1197" s="64"/>
    </row>
    <row r="1198" spans="1:7" ht="15.75" x14ac:dyDescent="0.25">
      <c r="A1198" s="57"/>
      <c r="B1198" s="63" t="s">
        <v>876</v>
      </c>
      <c r="C1198" s="57" t="s">
        <v>9</v>
      </c>
      <c r="D1198" s="59"/>
      <c r="E1198" s="57">
        <f t="shared" si="31"/>
        <v>0</v>
      </c>
      <c r="F1198" s="57">
        <v>5</v>
      </c>
      <c r="G1198" s="57"/>
    </row>
    <row r="1199" spans="1:7" ht="15.75" x14ac:dyDescent="0.25">
      <c r="A1199" s="57"/>
      <c r="B1199" s="63" t="s">
        <v>877</v>
      </c>
      <c r="C1199" s="57" t="s">
        <v>9</v>
      </c>
      <c r="D1199" s="59"/>
      <c r="E1199" s="57">
        <f t="shared" si="31"/>
        <v>0</v>
      </c>
      <c r="F1199" s="57">
        <v>5</v>
      </c>
      <c r="G1199" s="57"/>
    </row>
    <row r="1200" spans="1:7" ht="15.75" x14ac:dyDescent="0.25">
      <c r="A1200" s="57"/>
      <c r="B1200" s="63" t="s">
        <v>878</v>
      </c>
      <c r="C1200" s="57" t="s">
        <v>9</v>
      </c>
      <c r="D1200" s="59"/>
      <c r="E1200" s="57">
        <f t="shared" si="31"/>
        <v>0</v>
      </c>
      <c r="F1200" s="57">
        <v>5</v>
      </c>
      <c r="G1200" s="57"/>
    </row>
    <row r="1201" spans="1:7" ht="15.75" x14ac:dyDescent="0.25">
      <c r="A1201" s="57"/>
      <c r="B1201" s="63" t="s">
        <v>879</v>
      </c>
      <c r="C1201" s="57" t="s">
        <v>9</v>
      </c>
      <c r="D1201" s="59"/>
      <c r="E1201" s="57">
        <f t="shared" si="31"/>
        <v>0</v>
      </c>
      <c r="F1201" s="57">
        <v>5</v>
      </c>
      <c r="G1201" s="57"/>
    </row>
    <row r="1202" spans="1:7" ht="30.75" x14ac:dyDescent="0.25">
      <c r="A1202" s="57">
        <v>15</v>
      </c>
      <c r="B1202" s="62" t="s">
        <v>880</v>
      </c>
      <c r="C1202" s="57" t="s">
        <v>9</v>
      </c>
      <c r="D1202" s="59"/>
      <c r="E1202" s="57">
        <f t="shared" si="31"/>
        <v>0</v>
      </c>
      <c r="F1202" s="57">
        <v>5</v>
      </c>
      <c r="G1202" s="57"/>
    </row>
    <row r="1203" spans="1:7" ht="15.75" x14ac:dyDescent="0.25">
      <c r="A1203" s="57">
        <v>16</v>
      </c>
      <c r="B1203" s="62" t="s">
        <v>881</v>
      </c>
      <c r="C1203" s="57" t="s">
        <v>9</v>
      </c>
      <c r="D1203" s="59"/>
      <c r="E1203" s="57">
        <f t="shared" si="31"/>
        <v>0</v>
      </c>
      <c r="F1203" s="57">
        <v>5</v>
      </c>
      <c r="G1203" s="57"/>
    </row>
    <row r="1204" spans="1:7" ht="30.75" x14ac:dyDescent="0.25">
      <c r="A1204" s="57">
        <v>17</v>
      </c>
      <c r="B1204" s="62" t="s">
        <v>882</v>
      </c>
      <c r="C1204" s="57" t="s">
        <v>9</v>
      </c>
      <c r="D1204" s="59"/>
      <c r="E1204" s="57">
        <f t="shared" si="31"/>
        <v>0</v>
      </c>
      <c r="F1204" s="57">
        <v>5</v>
      </c>
      <c r="G1204" s="57"/>
    </row>
    <row r="1205" spans="1:7" ht="30.75" x14ac:dyDescent="0.25">
      <c r="A1205" s="57">
        <v>18</v>
      </c>
      <c r="B1205" s="62" t="s">
        <v>883</v>
      </c>
      <c r="C1205" s="57" t="s">
        <v>9</v>
      </c>
      <c r="D1205" s="59"/>
      <c r="E1205" s="57">
        <f t="shared" si="31"/>
        <v>0</v>
      </c>
      <c r="F1205" s="57">
        <v>5</v>
      </c>
      <c r="G1205" s="57"/>
    </row>
    <row r="1206" spans="1:7" ht="15.75" x14ac:dyDescent="0.25">
      <c r="A1206" s="57">
        <v>19</v>
      </c>
      <c r="B1206" s="62" t="s">
        <v>884</v>
      </c>
      <c r="C1206" s="57" t="s">
        <v>9</v>
      </c>
      <c r="D1206" s="59"/>
      <c r="E1206" s="57">
        <f t="shared" si="31"/>
        <v>0</v>
      </c>
      <c r="F1206" s="57">
        <v>5</v>
      </c>
      <c r="G1206" s="57"/>
    </row>
    <row r="1207" spans="1:7" ht="30.75" x14ac:dyDescent="0.25">
      <c r="A1207" s="57">
        <v>20</v>
      </c>
      <c r="B1207" s="62" t="s">
        <v>885</v>
      </c>
      <c r="C1207" s="57" t="s">
        <v>9</v>
      </c>
      <c r="D1207" s="59"/>
      <c r="E1207" s="57">
        <f t="shared" si="31"/>
        <v>0</v>
      </c>
      <c r="F1207" s="57">
        <v>5</v>
      </c>
      <c r="G1207" s="57"/>
    </row>
    <row r="1208" spans="1:7" ht="15.75" x14ac:dyDescent="0.25">
      <c r="A1208" s="57">
        <v>21</v>
      </c>
      <c r="B1208" s="62" t="s">
        <v>886</v>
      </c>
      <c r="C1208" s="57" t="s">
        <v>9</v>
      </c>
      <c r="D1208" s="59"/>
      <c r="E1208" s="57">
        <f t="shared" si="31"/>
        <v>0</v>
      </c>
      <c r="F1208" s="57">
        <v>5</v>
      </c>
      <c r="G1208" s="57"/>
    </row>
    <row r="1209" spans="1:7" ht="15.75" x14ac:dyDescent="0.25">
      <c r="A1209" s="57">
        <v>22</v>
      </c>
      <c r="B1209" s="62" t="s">
        <v>887</v>
      </c>
      <c r="C1209" s="57" t="s">
        <v>9</v>
      </c>
      <c r="D1209" s="59"/>
      <c r="E1209" s="57">
        <f t="shared" si="31"/>
        <v>0</v>
      </c>
      <c r="F1209" s="57">
        <v>5</v>
      </c>
      <c r="G1209" s="57"/>
    </row>
    <row r="1210" spans="1:7" ht="15.75" x14ac:dyDescent="0.25">
      <c r="A1210" s="57">
        <v>23</v>
      </c>
      <c r="B1210" s="62" t="s">
        <v>888</v>
      </c>
      <c r="C1210" s="57" t="s">
        <v>9</v>
      </c>
      <c r="D1210" s="59"/>
      <c r="E1210" s="57">
        <f t="shared" si="31"/>
        <v>0</v>
      </c>
      <c r="F1210" s="57">
        <v>5</v>
      </c>
      <c r="G1210" s="57"/>
    </row>
    <row r="1211" spans="1:7" ht="30.75" x14ac:dyDescent="0.25">
      <c r="A1211" s="57">
        <v>24</v>
      </c>
      <c r="B1211" s="62" t="s">
        <v>889</v>
      </c>
      <c r="C1211" s="57" t="s">
        <v>9</v>
      </c>
      <c r="D1211" s="59"/>
      <c r="E1211" s="57">
        <f t="shared" si="31"/>
        <v>0</v>
      </c>
      <c r="F1211" s="57">
        <v>5</v>
      </c>
      <c r="G1211" s="57"/>
    </row>
    <row r="1212" spans="1:7" ht="30.75" x14ac:dyDescent="0.25">
      <c r="A1212" s="57">
        <v>25</v>
      </c>
      <c r="B1212" s="62" t="s">
        <v>2391</v>
      </c>
      <c r="C1212" s="57" t="s">
        <v>9</v>
      </c>
      <c r="D1212" s="59"/>
      <c r="E1212" s="57">
        <f t="shared" si="31"/>
        <v>0</v>
      </c>
      <c r="F1212" s="57">
        <v>5</v>
      </c>
      <c r="G1212" s="57"/>
    </row>
    <row r="1213" spans="1:7" ht="15.75" x14ac:dyDescent="0.25">
      <c r="A1213" s="57">
        <v>26</v>
      </c>
      <c r="B1213" s="62" t="s">
        <v>890</v>
      </c>
      <c r="C1213" s="57" t="s">
        <v>9</v>
      </c>
      <c r="D1213" s="59"/>
      <c r="E1213" s="57">
        <f t="shared" si="31"/>
        <v>0</v>
      </c>
      <c r="F1213" s="57">
        <v>5</v>
      </c>
      <c r="G1213" s="57"/>
    </row>
    <row r="1214" spans="1:7" ht="15.75" x14ac:dyDescent="0.25">
      <c r="A1214" s="57">
        <v>27</v>
      </c>
      <c r="B1214" s="62" t="s">
        <v>891</v>
      </c>
      <c r="C1214" s="57" t="s">
        <v>9</v>
      </c>
      <c r="D1214" s="59"/>
      <c r="E1214" s="57">
        <f t="shared" si="31"/>
        <v>0</v>
      </c>
      <c r="F1214" s="57">
        <v>5</v>
      </c>
      <c r="G1214" s="57"/>
    </row>
    <row r="1215" spans="1:7" ht="30.75" x14ac:dyDescent="0.25">
      <c r="A1215" s="57">
        <v>28</v>
      </c>
      <c r="B1215" s="62" t="s">
        <v>892</v>
      </c>
      <c r="C1215" s="57" t="s">
        <v>9</v>
      </c>
      <c r="D1215" s="59"/>
      <c r="E1215" s="57">
        <f t="shared" si="31"/>
        <v>0</v>
      </c>
      <c r="F1215" s="57">
        <v>5</v>
      </c>
      <c r="G1215" s="57"/>
    </row>
    <row r="1216" spans="1:7" ht="15.75" x14ac:dyDescent="0.25">
      <c r="A1216" s="57">
        <v>29</v>
      </c>
      <c r="B1216" s="62" t="s">
        <v>893</v>
      </c>
      <c r="C1216" s="57" t="s">
        <v>9</v>
      </c>
      <c r="D1216" s="59"/>
      <c r="E1216" s="57">
        <f t="shared" si="31"/>
        <v>0</v>
      </c>
      <c r="F1216" s="57">
        <v>5</v>
      </c>
      <c r="G1216" s="57"/>
    </row>
    <row r="1217" spans="1:7" ht="15.75" x14ac:dyDescent="0.25">
      <c r="A1217" s="57">
        <v>30</v>
      </c>
      <c r="B1217" s="62" t="s">
        <v>894</v>
      </c>
      <c r="C1217" s="57" t="s">
        <v>9</v>
      </c>
      <c r="D1217" s="59"/>
      <c r="E1217" s="57">
        <f t="shared" si="31"/>
        <v>0</v>
      </c>
      <c r="F1217" s="57">
        <v>5</v>
      </c>
      <c r="G1217" s="57"/>
    </row>
    <row r="1218" spans="1:7" ht="45.75" x14ac:dyDescent="0.25">
      <c r="A1218" s="57">
        <v>31</v>
      </c>
      <c r="B1218" s="61" t="s">
        <v>895</v>
      </c>
      <c r="C1218" s="57" t="s">
        <v>9</v>
      </c>
      <c r="D1218" s="59"/>
      <c r="E1218" s="57">
        <f t="shared" si="31"/>
        <v>0</v>
      </c>
      <c r="F1218" s="57">
        <v>5</v>
      </c>
      <c r="G1218" s="57"/>
    </row>
    <row r="1219" spans="1:7" ht="15.75" x14ac:dyDescent="0.25">
      <c r="A1219" s="57">
        <v>32</v>
      </c>
      <c r="B1219" s="62" t="s">
        <v>896</v>
      </c>
      <c r="C1219" s="57" t="s">
        <v>9</v>
      </c>
      <c r="D1219" s="59"/>
      <c r="E1219" s="57">
        <f t="shared" si="31"/>
        <v>0</v>
      </c>
      <c r="F1219" s="57">
        <v>5</v>
      </c>
      <c r="G1219" s="57"/>
    </row>
    <row r="1220" spans="1:7" ht="30.75" x14ac:dyDescent="0.25">
      <c r="A1220" s="57">
        <v>33</v>
      </c>
      <c r="B1220" s="62" t="s">
        <v>897</v>
      </c>
      <c r="C1220" s="57" t="s">
        <v>9</v>
      </c>
      <c r="D1220" s="59"/>
      <c r="E1220" s="57">
        <f t="shared" si="31"/>
        <v>0</v>
      </c>
      <c r="F1220" s="57">
        <v>5</v>
      </c>
      <c r="G1220" s="57"/>
    </row>
    <row r="1221" spans="1:7" ht="15.75" x14ac:dyDescent="0.25">
      <c r="A1221" s="57">
        <v>34</v>
      </c>
      <c r="B1221" s="62" t="s">
        <v>898</v>
      </c>
      <c r="C1221" s="57" t="s">
        <v>9</v>
      </c>
      <c r="D1221" s="59"/>
      <c r="E1221" s="57">
        <f t="shared" si="31"/>
        <v>0</v>
      </c>
      <c r="F1221" s="57">
        <v>5</v>
      </c>
      <c r="G1221" s="57"/>
    </row>
    <row r="1222" spans="1:7" ht="15.75" x14ac:dyDescent="0.25">
      <c r="A1222" s="67"/>
      <c r="B1222" s="52" t="s">
        <v>11</v>
      </c>
      <c r="C1222" s="48"/>
      <c r="D1222" s="48"/>
      <c r="E1222" s="68">
        <f>SUM(E1161:E1221)</f>
        <v>0</v>
      </c>
      <c r="F1222" s="68">
        <f>SUM(F1161:F1221)</f>
        <v>295</v>
      </c>
      <c r="G1222" s="69">
        <f>E1222/F1222</f>
        <v>0</v>
      </c>
    </row>
    <row r="1226" spans="1:7" s="19" customFormat="1" x14ac:dyDescent="0.25">
      <c r="A1226" s="16"/>
      <c r="B1226" s="17"/>
      <c r="C1226" s="281"/>
      <c r="D1226" s="287"/>
      <c r="E1226" s="287"/>
      <c r="F1226" s="287"/>
      <c r="G1226" s="18"/>
    </row>
    <row r="1227" spans="1:7" s="19" customFormat="1" ht="15.75" thickBot="1" x14ac:dyDescent="0.3">
      <c r="A1227" s="16"/>
      <c r="B1227" s="17"/>
      <c r="C1227" s="20"/>
      <c r="D1227" s="281"/>
      <c r="E1227" s="282"/>
      <c r="F1227" s="282"/>
      <c r="G1227" s="18"/>
    </row>
    <row r="1228" spans="1:7" s="19" customFormat="1" ht="15.75" hidden="1" customHeight="1" thickBot="1" x14ac:dyDescent="0.3">
      <c r="A1228" s="16"/>
      <c r="B1228" s="17"/>
      <c r="C1228" s="201"/>
      <c r="D1228" s="20"/>
      <c r="E1228" s="283" t="s">
        <v>2</v>
      </c>
      <c r="F1228" s="284"/>
      <c r="G1228" s="202">
        <f>(F1232)/(F1354)</f>
        <v>2.1003990758244068E-3</v>
      </c>
    </row>
    <row r="1229" spans="1:7" s="204" customFormat="1" ht="35.1" customHeight="1" thickBot="1" x14ac:dyDescent="0.3">
      <c r="A1229" s="285" t="s">
        <v>899</v>
      </c>
      <c r="B1229" s="286"/>
      <c r="C1229" s="187" t="s">
        <v>4</v>
      </c>
      <c r="D1229" s="187" t="s">
        <v>13</v>
      </c>
      <c r="E1229" s="188" t="s">
        <v>6</v>
      </c>
      <c r="F1229" s="189" t="s">
        <v>7</v>
      </c>
      <c r="G1229" s="190" t="s">
        <v>8</v>
      </c>
    </row>
    <row r="1230" spans="1:7" ht="15.75" x14ac:dyDescent="0.25">
      <c r="A1230" s="80">
        <v>1</v>
      </c>
      <c r="B1230" s="81" t="s">
        <v>900</v>
      </c>
      <c r="C1230" s="184" t="s">
        <v>9</v>
      </c>
      <c r="D1230" s="59"/>
      <c r="E1230" s="184">
        <f>IF(C1230="HIGH",IF(D1230&gt;=4,D1230,IF(D1230&gt;=2,1,0)),IF(C1230="MED",IF(D1230&gt;=4,3,IF(D1230&gt;=2,1,0)),IF(D1230&gt;=4,1,0)))</f>
        <v>0</v>
      </c>
      <c r="F1230" s="184">
        <v>5</v>
      </c>
      <c r="G1230" s="57"/>
    </row>
    <row r="1231" spans="1:7" s="19" customFormat="1" ht="15.75" x14ac:dyDescent="0.25">
      <c r="A1231" s="102">
        <v>2</v>
      </c>
      <c r="B1231" s="94" t="s">
        <v>901</v>
      </c>
      <c r="C1231" s="43" t="s">
        <v>9</v>
      </c>
      <c r="D1231" s="59"/>
      <c r="E1231" s="57">
        <f>IF(C1231="HIGH",IF(D1231&gt;=4,D1231,IF(D1231&gt;=2,1,0)),IF(C1231="MED",IF(D1231&gt;=4,3,IF(D1231&gt;=2,1,0)),IF(D1231&gt;=4,1,0)))</f>
        <v>0</v>
      </c>
      <c r="F1231" s="43">
        <v>5</v>
      </c>
      <c r="G1231" s="43"/>
    </row>
    <row r="1232" spans="1:7" ht="15.75" x14ac:dyDescent="0.25">
      <c r="A1232" s="67"/>
      <c r="B1232" s="52" t="s">
        <v>11</v>
      </c>
      <c r="C1232" s="48"/>
      <c r="D1232" s="48"/>
      <c r="E1232" s="68">
        <f>SUM(E1230:E1231)</f>
        <v>0</v>
      </c>
      <c r="F1232" s="68">
        <f>SUM(F1230:F1231)</f>
        <v>10</v>
      </c>
      <c r="G1232" s="69">
        <f>E1232/F1232</f>
        <v>0</v>
      </c>
    </row>
    <row r="1236" spans="1:7" s="19" customFormat="1" x14ac:dyDescent="0.25">
      <c r="A1236" s="16"/>
      <c r="B1236" s="17"/>
      <c r="C1236" s="281"/>
      <c r="D1236" s="287"/>
      <c r="E1236" s="287"/>
      <c r="F1236" s="287"/>
      <c r="G1236" s="18"/>
    </row>
    <row r="1237" spans="1:7" s="19" customFormat="1" ht="15.75" thickBot="1" x14ac:dyDescent="0.3">
      <c r="A1237" s="16"/>
      <c r="B1237" s="17"/>
      <c r="C1237" s="20"/>
      <c r="D1237" s="281"/>
      <c r="E1237" s="282"/>
      <c r="F1237" s="282"/>
      <c r="G1237" s="18"/>
    </row>
    <row r="1238" spans="1:7" s="19" customFormat="1" ht="15.75" hidden="1" customHeight="1" thickBot="1" x14ac:dyDescent="0.3">
      <c r="A1238" s="16"/>
      <c r="B1238" s="17"/>
      <c r="C1238" s="201"/>
      <c r="D1238" s="20"/>
      <c r="E1238" s="283" t="s">
        <v>2</v>
      </c>
      <c r="F1238" s="284"/>
      <c r="G1238" s="202">
        <f>(F1252)/(F1354)</f>
        <v>1.2602394454946439E-2</v>
      </c>
    </row>
    <row r="1239" spans="1:7" s="204" customFormat="1" ht="35.1" customHeight="1" thickBot="1" x14ac:dyDescent="0.3">
      <c r="A1239" s="285" t="s">
        <v>902</v>
      </c>
      <c r="B1239" s="286"/>
      <c r="C1239" s="187" t="s">
        <v>4</v>
      </c>
      <c r="D1239" s="187" t="s">
        <v>13</v>
      </c>
      <c r="E1239" s="188" t="s">
        <v>6</v>
      </c>
      <c r="F1239" s="189" t="s">
        <v>7</v>
      </c>
      <c r="G1239" s="190" t="s">
        <v>8</v>
      </c>
    </row>
    <row r="1240" spans="1:7" ht="30" x14ac:dyDescent="0.25">
      <c r="A1240" s="57">
        <v>1</v>
      </c>
      <c r="B1240" s="58" t="s">
        <v>903</v>
      </c>
      <c r="C1240" s="184" t="s">
        <v>9</v>
      </c>
      <c r="D1240" s="59"/>
      <c r="E1240" s="184">
        <f>IF(C1240="HIGH",IF(D1240&gt;=4,D1240,IF(D1240&gt;=2,1,0)),IF(C1240="MED",IF(D1240&gt;=4,3,IF(D1240&gt;=2,1,0)),IF(D1240&gt;=4,1,0)))</f>
        <v>0</v>
      </c>
      <c r="F1240" s="184">
        <v>5</v>
      </c>
      <c r="G1240" s="57"/>
    </row>
    <row r="1241" spans="1:7" ht="30" x14ac:dyDescent="0.25">
      <c r="A1241" s="57">
        <v>2</v>
      </c>
      <c r="B1241" s="60" t="s">
        <v>904</v>
      </c>
      <c r="C1241" s="57" t="s">
        <v>9</v>
      </c>
      <c r="D1241" s="59"/>
      <c r="E1241" s="57">
        <f t="shared" ref="E1241:E1251" si="32">IF(C1241="HIGH",IF(D1241&gt;=4,D1241,IF(D1241&gt;=2,1,0)),IF(C1241="MED",IF(D1241&gt;=4,3,IF(D1241&gt;=2,1,0)),IF(D1241&gt;=4,1,0)))</f>
        <v>0</v>
      </c>
      <c r="F1241" s="57">
        <v>5</v>
      </c>
      <c r="G1241" s="57"/>
    </row>
    <row r="1242" spans="1:7" ht="30" x14ac:dyDescent="0.25">
      <c r="A1242" s="57">
        <v>3</v>
      </c>
      <c r="B1242" s="60" t="s">
        <v>905</v>
      </c>
      <c r="C1242" s="57" t="s">
        <v>9</v>
      </c>
      <c r="D1242" s="59"/>
      <c r="E1242" s="57">
        <f t="shared" si="32"/>
        <v>0</v>
      </c>
      <c r="F1242" s="57">
        <v>5</v>
      </c>
      <c r="G1242" s="57"/>
    </row>
    <row r="1243" spans="1:7" ht="30.75" x14ac:dyDescent="0.25">
      <c r="A1243" s="57">
        <v>4</v>
      </c>
      <c r="B1243" s="61" t="s">
        <v>906</v>
      </c>
      <c r="C1243" s="57" t="s">
        <v>9</v>
      </c>
      <c r="D1243" s="59"/>
      <c r="E1243" s="57">
        <f t="shared" si="32"/>
        <v>0</v>
      </c>
      <c r="F1243" s="57">
        <v>5</v>
      </c>
      <c r="G1243" s="57"/>
    </row>
    <row r="1244" spans="1:7" ht="30.75" x14ac:dyDescent="0.25">
      <c r="A1244" s="57">
        <v>5</v>
      </c>
      <c r="B1244" s="62" t="s">
        <v>907</v>
      </c>
      <c r="C1244" s="57" t="s">
        <v>9</v>
      </c>
      <c r="D1244" s="59"/>
      <c r="E1244" s="57">
        <f t="shared" si="32"/>
        <v>0</v>
      </c>
      <c r="F1244" s="57">
        <v>5</v>
      </c>
      <c r="G1244" s="57"/>
    </row>
    <row r="1245" spans="1:7" ht="30.75" x14ac:dyDescent="0.25">
      <c r="A1245" s="57">
        <v>6</v>
      </c>
      <c r="B1245" s="62" t="s">
        <v>908</v>
      </c>
      <c r="C1245" s="57" t="s">
        <v>9</v>
      </c>
      <c r="D1245" s="59"/>
      <c r="E1245" s="57">
        <f t="shared" si="32"/>
        <v>0</v>
      </c>
      <c r="F1245" s="57">
        <v>5</v>
      </c>
      <c r="G1245" s="57"/>
    </row>
    <row r="1246" spans="1:7" ht="15.75" x14ac:dyDescent="0.25">
      <c r="A1246" s="57">
        <v>7</v>
      </c>
      <c r="B1246" s="85" t="s">
        <v>909</v>
      </c>
      <c r="C1246" s="57" t="s">
        <v>9</v>
      </c>
      <c r="D1246" s="59"/>
      <c r="E1246" s="57">
        <f t="shared" si="32"/>
        <v>0</v>
      </c>
      <c r="F1246" s="57">
        <v>5</v>
      </c>
      <c r="G1246" s="57"/>
    </row>
    <row r="1247" spans="1:7" ht="30.75" x14ac:dyDescent="0.25">
      <c r="A1247" s="57">
        <v>8</v>
      </c>
      <c r="B1247" s="62" t="s">
        <v>910</v>
      </c>
      <c r="C1247" s="57" t="s">
        <v>9</v>
      </c>
      <c r="D1247" s="59"/>
      <c r="E1247" s="57">
        <f t="shared" si="32"/>
        <v>0</v>
      </c>
      <c r="F1247" s="57">
        <v>5</v>
      </c>
      <c r="G1247" s="57"/>
    </row>
    <row r="1248" spans="1:7" ht="30.75" x14ac:dyDescent="0.25">
      <c r="A1248" s="57">
        <v>9</v>
      </c>
      <c r="B1248" s="61" t="s">
        <v>911</v>
      </c>
      <c r="C1248" s="57" t="s">
        <v>9</v>
      </c>
      <c r="D1248" s="59"/>
      <c r="E1248" s="57">
        <f t="shared" si="32"/>
        <v>0</v>
      </c>
      <c r="F1248" s="57">
        <v>5</v>
      </c>
      <c r="G1248" s="57"/>
    </row>
    <row r="1249" spans="1:7" ht="15.75" x14ac:dyDescent="0.25">
      <c r="A1249" s="57">
        <v>10</v>
      </c>
      <c r="B1249" s="61" t="s">
        <v>912</v>
      </c>
      <c r="C1249" s="57" t="s">
        <v>9</v>
      </c>
      <c r="D1249" s="59"/>
      <c r="E1249" s="57">
        <f t="shared" si="32"/>
        <v>0</v>
      </c>
      <c r="F1249" s="57">
        <v>5</v>
      </c>
      <c r="G1249" s="57"/>
    </row>
    <row r="1250" spans="1:7" ht="30.75" x14ac:dyDescent="0.25">
      <c r="A1250" s="57">
        <v>11</v>
      </c>
      <c r="B1250" s="61" t="s">
        <v>913</v>
      </c>
      <c r="C1250" s="57" t="s">
        <v>9</v>
      </c>
      <c r="D1250" s="59"/>
      <c r="E1250" s="57">
        <f t="shared" si="32"/>
        <v>0</v>
      </c>
      <c r="F1250" s="57">
        <v>5</v>
      </c>
      <c r="G1250" s="57"/>
    </row>
    <row r="1251" spans="1:7" ht="30.75" x14ac:dyDescent="0.25">
      <c r="A1251" s="57">
        <v>12</v>
      </c>
      <c r="B1251" s="94" t="s">
        <v>914</v>
      </c>
      <c r="C1251" s="57" t="s">
        <v>9</v>
      </c>
      <c r="D1251" s="59"/>
      <c r="E1251" s="57">
        <f t="shared" si="32"/>
        <v>0</v>
      </c>
      <c r="F1251" s="57">
        <v>5</v>
      </c>
      <c r="G1251" s="57"/>
    </row>
    <row r="1252" spans="1:7" ht="15.75" x14ac:dyDescent="0.25">
      <c r="A1252" s="67"/>
      <c r="B1252" s="52" t="s">
        <v>11</v>
      </c>
      <c r="C1252" s="48"/>
      <c r="D1252" s="48"/>
      <c r="E1252" s="68">
        <f>SUM(E1240:E1251)</f>
        <v>0</v>
      </c>
      <c r="F1252" s="68">
        <f>SUM(F1240:F1251)</f>
        <v>60</v>
      </c>
      <c r="G1252" s="69">
        <f>E1252/F1252</f>
        <v>0</v>
      </c>
    </row>
    <row r="1256" spans="1:7" s="19" customFormat="1" x14ac:dyDescent="0.25">
      <c r="A1256" s="16"/>
      <c r="B1256" s="17"/>
      <c r="C1256" s="281"/>
      <c r="D1256" s="287"/>
      <c r="E1256" s="287"/>
      <c r="F1256" s="287"/>
      <c r="G1256" s="18"/>
    </row>
    <row r="1257" spans="1:7" s="19" customFormat="1" ht="15.75" thickBot="1" x14ac:dyDescent="0.3">
      <c r="A1257" s="16"/>
      <c r="B1257" s="17"/>
      <c r="C1257" s="20"/>
      <c r="D1257" s="281"/>
      <c r="E1257" s="282"/>
      <c r="F1257" s="282"/>
      <c r="G1257" s="18"/>
    </row>
    <row r="1258" spans="1:7" s="19" customFormat="1" ht="15.75" hidden="1" customHeight="1" thickBot="1" x14ac:dyDescent="0.3">
      <c r="A1258" s="16"/>
      <c r="B1258" s="17"/>
      <c r="C1258" s="201"/>
      <c r="D1258" s="20"/>
      <c r="E1258" s="283" t="s">
        <v>2</v>
      </c>
      <c r="F1258" s="284"/>
      <c r="G1258" s="202">
        <f>(F1269)/(F1354)</f>
        <v>9.4517958412098299E-3</v>
      </c>
    </row>
    <row r="1259" spans="1:7" s="204" customFormat="1" ht="35.1" customHeight="1" thickBot="1" x14ac:dyDescent="0.3">
      <c r="A1259" s="285" t="s">
        <v>915</v>
      </c>
      <c r="B1259" s="286"/>
      <c r="C1259" s="187" t="s">
        <v>4</v>
      </c>
      <c r="D1259" s="187" t="s">
        <v>13</v>
      </c>
      <c r="E1259" s="188" t="s">
        <v>6</v>
      </c>
      <c r="F1259" s="189" t="s">
        <v>7</v>
      </c>
      <c r="G1259" s="190" t="s">
        <v>8</v>
      </c>
    </row>
    <row r="1260" spans="1:7" ht="30" x14ac:dyDescent="0.25">
      <c r="A1260" s="57">
        <v>1</v>
      </c>
      <c r="B1260" s="58" t="s">
        <v>916</v>
      </c>
      <c r="C1260" s="184" t="s">
        <v>9</v>
      </c>
      <c r="D1260" s="59"/>
      <c r="E1260" s="184">
        <f>IF(C1260="HIGH",IF(D1260&gt;=4,D1260,IF(D1260&gt;=2,1,0)),IF(C1260="MED",IF(D1260&gt;=4,3,IF(D1260&gt;=2,1,0)),IF(D1260&gt;=4,1,0)))</f>
        <v>0</v>
      </c>
      <c r="F1260" s="184">
        <v>5</v>
      </c>
      <c r="G1260" s="57"/>
    </row>
    <row r="1261" spans="1:7" ht="30" x14ac:dyDescent="0.25">
      <c r="A1261" s="57">
        <v>2</v>
      </c>
      <c r="B1261" s="60" t="s">
        <v>917</v>
      </c>
      <c r="C1261" s="57" t="s">
        <v>9</v>
      </c>
      <c r="D1261" s="59"/>
      <c r="E1261" s="57">
        <f t="shared" ref="E1261:E1268" si="33">IF(C1261="HIGH",IF(D1261&gt;=4,D1261,IF(D1261&gt;=2,1,0)),IF(C1261="MED",IF(D1261&gt;=4,3,IF(D1261&gt;=2,1,0)),IF(D1261&gt;=4,1,0)))</f>
        <v>0</v>
      </c>
      <c r="F1261" s="57">
        <v>5</v>
      </c>
      <c r="G1261" s="57"/>
    </row>
    <row r="1262" spans="1:7" ht="15.75" x14ac:dyDescent="0.25">
      <c r="A1262" s="57">
        <v>3</v>
      </c>
      <c r="B1262" s="61" t="s">
        <v>918</v>
      </c>
      <c r="C1262" s="57" t="s">
        <v>9</v>
      </c>
      <c r="D1262" s="59"/>
      <c r="E1262" s="57">
        <f t="shared" si="33"/>
        <v>0</v>
      </c>
      <c r="F1262" s="57">
        <v>5</v>
      </c>
      <c r="G1262" s="57"/>
    </row>
    <row r="1263" spans="1:7" ht="30.75" x14ac:dyDescent="0.25">
      <c r="A1263" s="57">
        <v>4</v>
      </c>
      <c r="B1263" s="62" t="s">
        <v>919</v>
      </c>
      <c r="C1263" s="57" t="s">
        <v>9</v>
      </c>
      <c r="D1263" s="59"/>
      <c r="E1263" s="57">
        <f t="shared" si="33"/>
        <v>0</v>
      </c>
      <c r="F1263" s="57">
        <v>5</v>
      </c>
      <c r="G1263" s="57"/>
    </row>
    <row r="1264" spans="1:7" ht="30.75" x14ac:dyDescent="0.25">
      <c r="A1264" s="57">
        <v>5</v>
      </c>
      <c r="B1264" s="62" t="s">
        <v>920</v>
      </c>
      <c r="C1264" s="57" t="s">
        <v>9</v>
      </c>
      <c r="D1264" s="59"/>
      <c r="E1264" s="57">
        <f t="shared" si="33"/>
        <v>0</v>
      </c>
      <c r="F1264" s="57">
        <v>5</v>
      </c>
      <c r="G1264" s="57"/>
    </row>
    <row r="1265" spans="1:7" ht="15.75" x14ac:dyDescent="0.25">
      <c r="A1265" s="57">
        <v>6</v>
      </c>
      <c r="B1265" s="61" t="s">
        <v>921</v>
      </c>
      <c r="C1265" s="57" t="s">
        <v>9</v>
      </c>
      <c r="D1265" s="59"/>
      <c r="E1265" s="57">
        <f t="shared" si="33"/>
        <v>0</v>
      </c>
      <c r="F1265" s="57">
        <v>5</v>
      </c>
      <c r="G1265" s="57"/>
    </row>
    <row r="1266" spans="1:7" ht="15.75" x14ac:dyDescent="0.25">
      <c r="A1266" s="57">
        <v>7</v>
      </c>
      <c r="B1266" s="62" t="s">
        <v>922</v>
      </c>
      <c r="C1266" s="57" t="s">
        <v>9</v>
      </c>
      <c r="D1266" s="59"/>
      <c r="E1266" s="57">
        <f t="shared" si="33"/>
        <v>0</v>
      </c>
      <c r="F1266" s="57">
        <v>5</v>
      </c>
      <c r="G1266" s="57"/>
    </row>
    <row r="1267" spans="1:7" ht="30.75" x14ac:dyDescent="0.25">
      <c r="A1267" s="57">
        <v>8</v>
      </c>
      <c r="B1267" s="62" t="s">
        <v>923</v>
      </c>
      <c r="C1267" s="57" t="s">
        <v>9</v>
      </c>
      <c r="D1267" s="59"/>
      <c r="E1267" s="57">
        <f t="shared" si="33"/>
        <v>0</v>
      </c>
      <c r="F1267" s="57">
        <v>5</v>
      </c>
      <c r="G1267" s="57"/>
    </row>
    <row r="1268" spans="1:7" ht="15.75" x14ac:dyDescent="0.25">
      <c r="A1268" s="57">
        <v>9</v>
      </c>
      <c r="B1268" s="62" t="s">
        <v>924</v>
      </c>
      <c r="C1268" s="57" t="s">
        <v>9</v>
      </c>
      <c r="D1268" s="59"/>
      <c r="E1268" s="57">
        <f t="shared" si="33"/>
        <v>0</v>
      </c>
      <c r="F1268" s="57">
        <v>5</v>
      </c>
      <c r="G1268" s="57"/>
    </row>
    <row r="1269" spans="1:7" ht="15.75" x14ac:dyDescent="0.25">
      <c r="A1269" s="67"/>
      <c r="B1269" s="52" t="s">
        <v>11</v>
      </c>
      <c r="C1269" s="48"/>
      <c r="D1269" s="48"/>
      <c r="E1269" s="68">
        <f>SUM(E1260:E1268)</f>
        <v>0</v>
      </c>
      <c r="F1269" s="68">
        <f>SUM(F1260:F1268)</f>
        <v>45</v>
      </c>
      <c r="G1269" s="69">
        <f>E1269/F1269</f>
        <v>0</v>
      </c>
    </row>
    <row r="1273" spans="1:7" s="19" customFormat="1" x14ac:dyDescent="0.25">
      <c r="A1273" s="16"/>
      <c r="B1273" s="17"/>
      <c r="C1273" s="281"/>
      <c r="D1273" s="287"/>
      <c r="E1273" s="287"/>
      <c r="F1273" s="287"/>
      <c r="G1273" s="18"/>
    </row>
    <row r="1274" spans="1:7" s="19" customFormat="1" ht="15.75" thickBot="1" x14ac:dyDescent="0.3">
      <c r="A1274" s="16"/>
      <c r="B1274" s="17"/>
      <c r="C1274" s="20"/>
      <c r="D1274" s="281"/>
      <c r="E1274" s="282"/>
      <c r="F1274" s="282"/>
      <c r="G1274" s="18"/>
    </row>
    <row r="1275" spans="1:7" s="19" customFormat="1" ht="15.75" hidden="1" customHeight="1" thickBot="1" x14ac:dyDescent="0.3">
      <c r="A1275" s="16"/>
      <c r="B1275" s="17"/>
      <c r="C1275" s="201"/>
      <c r="D1275" s="20"/>
      <c r="E1275" s="283" t="s">
        <v>2</v>
      </c>
      <c r="F1275" s="284"/>
      <c r="G1275" s="202">
        <f>(F1335)/(F1354)</f>
        <v>5.9861373660995587E-2</v>
      </c>
    </row>
    <row r="1276" spans="1:7" s="204" customFormat="1" ht="35.1" customHeight="1" thickBot="1" x14ac:dyDescent="0.3">
      <c r="A1276" s="285" t="s">
        <v>925</v>
      </c>
      <c r="B1276" s="286"/>
      <c r="C1276" s="187" t="s">
        <v>4</v>
      </c>
      <c r="D1276" s="187" t="s">
        <v>13</v>
      </c>
      <c r="E1276" s="188" t="s">
        <v>6</v>
      </c>
      <c r="F1276" s="189" t="s">
        <v>7</v>
      </c>
      <c r="G1276" s="190" t="s">
        <v>8</v>
      </c>
    </row>
    <row r="1277" spans="1:7" x14ac:dyDescent="0.25">
      <c r="A1277" s="57">
        <v>1</v>
      </c>
      <c r="B1277" s="58" t="s">
        <v>926</v>
      </c>
      <c r="C1277" s="185"/>
      <c r="D1277" s="186"/>
      <c r="E1277" s="185"/>
      <c r="F1277" s="185"/>
      <c r="G1277" s="64"/>
    </row>
    <row r="1278" spans="1:7" x14ac:dyDescent="0.25">
      <c r="A1278" s="57"/>
      <c r="B1278" s="71" t="s">
        <v>927</v>
      </c>
      <c r="C1278" s="57" t="s">
        <v>9</v>
      </c>
      <c r="D1278" s="59"/>
      <c r="E1278" s="57">
        <f>IF(C1278="HIGH",IF(D1278&gt;=4,D1278,IF(D1278&gt;=2,1,0)),IF(C1278="MED",IF(D1278&gt;=4,3,IF(D1278&gt;=2,1,0)),IF(D1278&gt;=4,1,0)))</f>
        <v>0</v>
      </c>
      <c r="F1278" s="57">
        <v>5</v>
      </c>
      <c r="G1278" s="57"/>
    </row>
    <row r="1279" spans="1:7" ht="15.75" x14ac:dyDescent="0.25">
      <c r="A1279" s="57"/>
      <c r="B1279" s="63" t="s">
        <v>388</v>
      </c>
      <c r="C1279" s="57" t="s">
        <v>9</v>
      </c>
      <c r="D1279" s="59"/>
      <c r="E1279" s="57">
        <f t="shared" ref="E1279:E1334" si="34">IF(C1279="HIGH",IF(D1279&gt;=4,D1279,IF(D1279&gt;=2,1,0)),IF(C1279="MED",IF(D1279&gt;=4,3,IF(D1279&gt;=2,1,0)),IF(D1279&gt;=4,1,0)))</f>
        <v>0</v>
      </c>
      <c r="F1279" s="57">
        <v>5</v>
      </c>
      <c r="G1279" s="57"/>
    </row>
    <row r="1280" spans="1:7" ht="15.75" x14ac:dyDescent="0.25">
      <c r="A1280" s="57"/>
      <c r="B1280" s="63" t="s">
        <v>928</v>
      </c>
      <c r="C1280" s="57" t="s">
        <v>9</v>
      </c>
      <c r="D1280" s="59"/>
      <c r="E1280" s="57">
        <f t="shared" si="34"/>
        <v>0</v>
      </c>
      <c r="F1280" s="57">
        <v>5</v>
      </c>
      <c r="G1280" s="57"/>
    </row>
    <row r="1281" spans="1:7" ht="15.75" x14ac:dyDescent="0.25">
      <c r="A1281" s="57"/>
      <c r="B1281" s="63" t="s">
        <v>929</v>
      </c>
      <c r="C1281" s="57" t="s">
        <v>9</v>
      </c>
      <c r="D1281" s="59"/>
      <c r="E1281" s="57">
        <f t="shared" si="34"/>
        <v>0</v>
      </c>
      <c r="F1281" s="57">
        <v>5</v>
      </c>
      <c r="G1281" s="57"/>
    </row>
    <row r="1282" spans="1:7" ht="15.75" x14ac:dyDescent="0.25">
      <c r="A1282" s="57"/>
      <c r="B1282" s="63" t="s">
        <v>930</v>
      </c>
      <c r="C1282" s="57" t="s">
        <v>9</v>
      </c>
      <c r="D1282" s="59"/>
      <c r="E1282" s="57">
        <f t="shared" si="34"/>
        <v>0</v>
      </c>
      <c r="F1282" s="57">
        <v>5</v>
      </c>
      <c r="G1282" s="57"/>
    </row>
    <row r="1283" spans="1:7" ht="15.75" x14ac:dyDescent="0.25">
      <c r="A1283" s="57"/>
      <c r="B1283" s="63" t="s">
        <v>931</v>
      </c>
      <c r="C1283" s="57" t="s">
        <v>9</v>
      </c>
      <c r="D1283" s="59"/>
      <c r="E1283" s="57">
        <f t="shared" si="34"/>
        <v>0</v>
      </c>
      <c r="F1283" s="57">
        <v>5</v>
      </c>
      <c r="G1283" s="57"/>
    </row>
    <row r="1284" spans="1:7" ht="15.75" x14ac:dyDescent="0.25">
      <c r="A1284" s="57"/>
      <c r="B1284" s="63" t="s">
        <v>932</v>
      </c>
      <c r="C1284" s="57" t="s">
        <v>9</v>
      </c>
      <c r="D1284" s="59"/>
      <c r="E1284" s="57">
        <f t="shared" si="34"/>
        <v>0</v>
      </c>
      <c r="F1284" s="57">
        <v>5</v>
      </c>
      <c r="G1284" s="57"/>
    </row>
    <row r="1285" spans="1:7" ht="15.75" x14ac:dyDescent="0.25">
      <c r="A1285" s="57"/>
      <c r="B1285" s="63" t="s">
        <v>933</v>
      </c>
      <c r="C1285" s="57" t="s">
        <v>9</v>
      </c>
      <c r="D1285" s="59"/>
      <c r="E1285" s="57">
        <f t="shared" si="34"/>
        <v>0</v>
      </c>
      <c r="F1285" s="57">
        <v>5</v>
      </c>
      <c r="G1285" s="57"/>
    </row>
    <row r="1286" spans="1:7" ht="15.75" x14ac:dyDescent="0.25">
      <c r="A1286" s="57"/>
      <c r="B1286" s="63" t="s">
        <v>934</v>
      </c>
      <c r="C1286" s="57" t="s">
        <v>9</v>
      </c>
      <c r="D1286" s="59"/>
      <c r="E1286" s="57">
        <f t="shared" si="34"/>
        <v>0</v>
      </c>
      <c r="F1286" s="57">
        <v>5</v>
      </c>
      <c r="G1286" s="57"/>
    </row>
    <row r="1287" spans="1:7" ht="15.75" x14ac:dyDescent="0.25">
      <c r="A1287" s="57"/>
      <c r="B1287" s="63" t="s">
        <v>2392</v>
      </c>
      <c r="C1287" s="57" t="s">
        <v>9</v>
      </c>
      <c r="D1287" s="59"/>
      <c r="E1287" s="57">
        <f t="shared" si="34"/>
        <v>0</v>
      </c>
      <c r="F1287" s="57">
        <v>5</v>
      </c>
      <c r="G1287" s="57"/>
    </row>
    <row r="1288" spans="1:7" ht="15.75" x14ac:dyDescent="0.25">
      <c r="A1288" s="57"/>
      <c r="B1288" s="63" t="s">
        <v>935</v>
      </c>
      <c r="C1288" s="57" t="s">
        <v>9</v>
      </c>
      <c r="D1288" s="59"/>
      <c r="E1288" s="57">
        <f t="shared" si="34"/>
        <v>0</v>
      </c>
      <c r="F1288" s="57">
        <v>5</v>
      </c>
      <c r="G1288" s="57"/>
    </row>
    <row r="1289" spans="1:7" ht="15.75" x14ac:dyDescent="0.25">
      <c r="A1289" s="57">
        <v>2</v>
      </c>
      <c r="B1289" s="61" t="s">
        <v>936</v>
      </c>
      <c r="C1289" s="57" t="s">
        <v>9</v>
      </c>
      <c r="D1289" s="59"/>
      <c r="E1289" s="57">
        <f t="shared" si="34"/>
        <v>0</v>
      </c>
      <c r="F1289" s="57">
        <v>5</v>
      </c>
      <c r="G1289" s="57"/>
    </row>
    <row r="1290" spans="1:7" ht="30.75" x14ac:dyDescent="0.25">
      <c r="A1290" s="57">
        <v>3</v>
      </c>
      <c r="B1290" s="61" t="s">
        <v>937</v>
      </c>
      <c r="C1290" s="57" t="s">
        <v>9</v>
      </c>
      <c r="D1290" s="59"/>
      <c r="E1290" s="57">
        <f t="shared" si="34"/>
        <v>0</v>
      </c>
      <c r="F1290" s="57">
        <v>5</v>
      </c>
      <c r="G1290" s="57"/>
    </row>
    <row r="1291" spans="1:7" ht="30.75" x14ac:dyDescent="0.25">
      <c r="A1291" s="57">
        <v>4</v>
      </c>
      <c r="B1291" s="61" t="s">
        <v>938</v>
      </c>
      <c r="C1291" s="57" t="s">
        <v>9</v>
      </c>
      <c r="D1291" s="59"/>
      <c r="E1291" s="57">
        <f t="shared" si="34"/>
        <v>0</v>
      </c>
      <c r="F1291" s="57">
        <v>5</v>
      </c>
      <c r="G1291" s="57"/>
    </row>
    <row r="1292" spans="1:7" ht="30.75" x14ac:dyDescent="0.25">
      <c r="A1292" s="57">
        <v>5</v>
      </c>
      <c r="B1292" s="61" t="s">
        <v>939</v>
      </c>
      <c r="C1292" s="57" t="s">
        <v>9</v>
      </c>
      <c r="D1292" s="59"/>
      <c r="E1292" s="57">
        <f t="shared" si="34"/>
        <v>0</v>
      </c>
      <c r="F1292" s="57">
        <v>5</v>
      </c>
      <c r="G1292" s="57"/>
    </row>
    <row r="1293" spans="1:7" ht="30.75" x14ac:dyDescent="0.25">
      <c r="A1293" s="57">
        <v>6</v>
      </c>
      <c r="B1293" s="61" t="s">
        <v>940</v>
      </c>
      <c r="C1293" s="57" t="s">
        <v>9</v>
      </c>
      <c r="D1293" s="59"/>
      <c r="E1293" s="57">
        <f t="shared" si="34"/>
        <v>0</v>
      </c>
      <c r="F1293" s="57">
        <v>5</v>
      </c>
      <c r="G1293" s="57"/>
    </row>
    <row r="1294" spans="1:7" ht="15.75" x14ac:dyDescent="0.25">
      <c r="A1294" s="57">
        <v>7</v>
      </c>
      <c r="B1294" s="61" t="s">
        <v>941</v>
      </c>
      <c r="C1294" s="57" t="s">
        <v>9</v>
      </c>
      <c r="D1294" s="59"/>
      <c r="E1294" s="57">
        <f t="shared" si="34"/>
        <v>0</v>
      </c>
      <c r="F1294" s="57">
        <v>5</v>
      </c>
      <c r="G1294" s="57"/>
    </row>
    <row r="1295" spans="1:7" ht="15.75" x14ac:dyDescent="0.25">
      <c r="A1295" s="57">
        <v>8</v>
      </c>
      <c r="B1295" s="61" t="s">
        <v>942</v>
      </c>
      <c r="C1295" s="57" t="s">
        <v>9</v>
      </c>
      <c r="D1295" s="59"/>
      <c r="E1295" s="57">
        <f t="shared" si="34"/>
        <v>0</v>
      </c>
      <c r="F1295" s="57">
        <v>5</v>
      </c>
      <c r="G1295" s="57"/>
    </row>
    <row r="1296" spans="1:7" ht="30.75" x14ac:dyDescent="0.25">
      <c r="A1296" s="57">
        <v>9</v>
      </c>
      <c r="B1296" s="62" t="s">
        <v>943</v>
      </c>
      <c r="C1296" s="57" t="s">
        <v>9</v>
      </c>
      <c r="D1296" s="59"/>
      <c r="E1296" s="57">
        <f t="shared" si="34"/>
        <v>0</v>
      </c>
      <c r="F1296" s="57">
        <v>5</v>
      </c>
      <c r="G1296" s="57"/>
    </row>
    <row r="1297" spans="1:7" ht="15.75" x14ac:dyDescent="0.25">
      <c r="A1297" s="57">
        <v>10</v>
      </c>
      <c r="B1297" s="62" t="s">
        <v>944</v>
      </c>
      <c r="C1297" s="57" t="s">
        <v>9</v>
      </c>
      <c r="D1297" s="59"/>
      <c r="E1297" s="57">
        <f t="shared" si="34"/>
        <v>0</v>
      </c>
      <c r="F1297" s="57">
        <v>5</v>
      </c>
      <c r="G1297" s="57"/>
    </row>
    <row r="1298" spans="1:7" ht="15.75" x14ac:dyDescent="0.25">
      <c r="A1298" s="57">
        <v>11</v>
      </c>
      <c r="B1298" s="62" t="s">
        <v>945</v>
      </c>
      <c r="C1298" s="57" t="s">
        <v>9</v>
      </c>
      <c r="D1298" s="59"/>
      <c r="E1298" s="57">
        <f t="shared" si="34"/>
        <v>0</v>
      </c>
      <c r="F1298" s="57">
        <v>5</v>
      </c>
      <c r="G1298" s="57"/>
    </row>
    <row r="1299" spans="1:7" ht="15.75" x14ac:dyDescent="0.25">
      <c r="A1299" s="57">
        <v>12</v>
      </c>
      <c r="B1299" s="62" t="s">
        <v>946</v>
      </c>
      <c r="C1299" s="57" t="s">
        <v>9</v>
      </c>
      <c r="D1299" s="59"/>
      <c r="E1299" s="57">
        <f t="shared" si="34"/>
        <v>0</v>
      </c>
      <c r="F1299" s="57">
        <v>5</v>
      </c>
      <c r="G1299" s="57"/>
    </row>
    <row r="1300" spans="1:7" ht="15.75" x14ac:dyDescent="0.25">
      <c r="A1300" s="57">
        <v>13</v>
      </c>
      <c r="B1300" s="62" t="s">
        <v>947</v>
      </c>
      <c r="C1300" s="57" t="s">
        <v>9</v>
      </c>
      <c r="D1300" s="59"/>
      <c r="E1300" s="57">
        <f t="shared" si="34"/>
        <v>0</v>
      </c>
      <c r="F1300" s="57">
        <v>5</v>
      </c>
      <c r="G1300" s="57"/>
    </row>
    <row r="1301" spans="1:7" ht="30.75" x14ac:dyDescent="0.25">
      <c r="A1301" s="57">
        <v>14</v>
      </c>
      <c r="B1301" s="62" t="s">
        <v>948</v>
      </c>
      <c r="C1301" s="57" t="s">
        <v>9</v>
      </c>
      <c r="D1301" s="59"/>
      <c r="E1301" s="57">
        <f t="shared" si="34"/>
        <v>0</v>
      </c>
      <c r="F1301" s="57">
        <v>5</v>
      </c>
      <c r="G1301" s="57"/>
    </row>
    <row r="1302" spans="1:7" ht="30.75" x14ac:dyDescent="0.25">
      <c r="A1302" s="57">
        <v>15</v>
      </c>
      <c r="B1302" s="62" t="s">
        <v>949</v>
      </c>
      <c r="C1302" s="57" t="s">
        <v>9</v>
      </c>
      <c r="D1302" s="59"/>
      <c r="E1302" s="57">
        <f t="shared" si="34"/>
        <v>0</v>
      </c>
      <c r="F1302" s="57">
        <v>5</v>
      </c>
      <c r="G1302" s="57"/>
    </row>
    <row r="1303" spans="1:7" ht="30.75" x14ac:dyDescent="0.25">
      <c r="A1303" s="57">
        <v>16</v>
      </c>
      <c r="B1303" s="62" t="s">
        <v>950</v>
      </c>
      <c r="C1303" s="57" t="s">
        <v>9</v>
      </c>
      <c r="D1303" s="59"/>
      <c r="E1303" s="57">
        <f t="shared" si="34"/>
        <v>0</v>
      </c>
      <c r="F1303" s="57">
        <v>5</v>
      </c>
      <c r="G1303" s="57"/>
    </row>
    <row r="1304" spans="1:7" ht="30.75" x14ac:dyDescent="0.25">
      <c r="A1304" s="57">
        <v>17</v>
      </c>
      <c r="B1304" s="62" t="s">
        <v>951</v>
      </c>
      <c r="C1304" s="57" t="s">
        <v>9</v>
      </c>
      <c r="D1304" s="59"/>
      <c r="E1304" s="57">
        <f t="shared" si="34"/>
        <v>0</v>
      </c>
      <c r="F1304" s="57">
        <v>5</v>
      </c>
      <c r="G1304" s="57"/>
    </row>
    <row r="1305" spans="1:7" ht="30.75" x14ac:dyDescent="0.25">
      <c r="A1305" s="57">
        <v>18</v>
      </c>
      <c r="B1305" s="62" t="s">
        <v>952</v>
      </c>
      <c r="C1305" s="57" t="s">
        <v>9</v>
      </c>
      <c r="D1305" s="59"/>
      <c r="E1305" s="57">
        <f t="shared" si="34"/>
        <v>0</v>
      </c>
      <c r="F1305" s="57">
        <v>5</v>
      </c>
      <c r="G1305" s="57"/>
    </row>
    <row r="1306" spans="1:7" ht="30.75" x14ac:dyDescent="0.25">
      <c r="A1306" s="57">
        <v>19</v>
      </c>
      <c r="B1306" s="62" t="s">
        <v>953</v>
      </c>
      <c r="C1306" s="57" t="s">
        <v>9</v>
      </c>
      <c r="D1306" s="59"/>
      <c r="E1306" s="57">
        <f t="shared" si="34"/>
        <v>0</v>
      </c>
      <c r="F1306" s="57">
        <v>5</v>
      </c>
      <c r="G1306" s="57"/>
    </row>
    <row r="1307" spans="1:7" ht="15.75" x14ac:dyDescent="0.25">
      <c r="A1307" s="57">
        <v>20</v>
      </c>
      <c r="B1307" s="62" t="s">
        <v>954</v>
      </c>
      <c r="C1307" s="57" t="s">
        <v>9</v>
      </c>
      <c r="D1307" s="59"/>
      <c r="E1307" s="57">
        <f t="shared" si="34"/>
        <v>0</v>
      </c>
      <c r="F1307" s="57">
        <v>5</v>
      </c>
      <c r="G1307" s="57"/>
    </row>
    <row r="1308" spans="1:7" ht="30.75" x14ac:dyDescent="0.25">
      <c r="A1308" s="57">
        <v>21</v>
      </c>
      <c r="B1308" s="62" t="s">
        <v>955</v>
      </c>
      <c r="C1308" s="57" t="s">
        <v>9</v>
      </c>
      <c r="D1308" s="59"/>
      <c r="E1308" s="57">
        <f t="shared" si="34"/>
        <v>0</v>
      </c>
      <c r="F1308" s="57">
        <v>5</v>
      </c>
      <c r="G1308" s="57"/>
    </row>
    <row r="1309" spans="1:7" ht="15.75" x14ac:dyDescent="0.25">
      <c r="A1309" s="57">
        <v>22</v>
      </c>
      <c r="B1309" s="62" t="s">
        <v>956</v>
      </c>
      <c r="C1309" s="57" t="s">
        <v>9</v>
      </c>
      <c r="D1309" s="59"/>
      <c r="E1309" s="57">
        <f t="shared" si="34"/>
        <v>0</v>
      </c>
      <c r="F1309" s="57">
        <v>5</v>
      </c>
      <c r="G1309" s="57"/>
    </row>
    <row r="1310" spans="1:7" ht="15.75" x14ac:dyDescent="0.25">
      <c r="A1310" s="57">
        <v>23</v>
      </c>
      <c r="B1310" s="62" t="s">
        <v>957</v>
      </c>
      <c r="C1310" s="57" t="s">
        <v>9</v>
      </c>
      <c r="D1310" s="59"/>
      <c r="E1310" s="57">
        <f t="shared" si="34"/>
        <v>0</v>
      </c>
      <c r="F1310" s="57">
        <v>5</v>
      </c>
      <c r="G1310" s="57"/>
    </row>
    <row r="1311" spans="1:7" ht="15.75" x14ac:dyDescent="0.25">
      <c r="A1311" s="57">
        <v>24</v>
      </c>
      <c r="B1311" s="62" t="s">
        <v>958</v>
      </c>
      <c r="C1311" s="57" t="s">
        <v>9</v>
      </c>
      <c r="D1311" s="59"/>
      <c r="E1311" s="57">
        <f t="shared" si="34"/>
        <v>0</v>
      </c>
      <c r="F1311" s="57">
        <v>5</v>
      </c>
      <c r="G1311" s="57"/>
    </row>
    <row r="1312" spans="1:7" ht="15.75" x14ac:dyDescent="0.25">
      <c r="A1312" s="57">
        <v>25</v>
      </c>
      <c r="B1312" s="62" t="s">
        <v>959</v>
      </c>
      <c r="C1312" s="57" t="s">
        <v>9</v>
      </c>
      <c r="D1312" s="59"/>
      <c r="E1312" s="57">
        <f t="shared" si="34"/>
        <v>0</v>
      </c>
      <c r="F1312" s="57">
        <v>5</v>
      </c>
      <c r="G1312" s="57"/>
    </row>
    <row r="1313" spans="1:7" ht="15.75" x14ac:dyDescent="0.25">
      <c r="A1313" s="57">
        <v>26</v>
      </c>
      <c r="B1313" s="62" t="s">
        <v>960</v>
      </c>
      <c r="C1313" s="57" t="s">
        <v>9</v>
      </c>
      <c r="D1313" s="59"/>
      <c r="E1313" s="57">
        <f t="shared" si="34"/>
        <v>0</v>
      </c>
      <c r="F1313" s="57">
        <v>5</v>
      </c>
      <c r="G1313" s="57"/>
    </row>
    <row r="1314" spans="1:7" ht="44.25" customHeight="1" x14ac:dyDescent="0.25">
      <c r="A1314" s="57">
        <v>27</v>
      </c>
      <c r="B1314" s="62" t="s">
        <v>961</v>
      </c>
      <c r="C1314" s="57" t="s">
        <v>9</v>
      </c>
      <c r="D1314" s="59"/>
      <c r="E1314" s="57">
        <f t="shared" si="34"/>
        <v>0</v>
      </c>
      <c r="F1314" s="57">
        <v>5</v>
      </c>
      <c r="G1314" s="57"/>
    </row>
    <row r="1315" spans="1:7" ht="15.75" x14ac:dyDescent="0.25">
      <c r="A1315" s="57">
        <v>28</v>
      </c>
      <c r="B1315" s="62" t="s">
        <v>962</v>
      </c>
      <c r="C1315" s="57" t="s">
        <v>9</v>
      </c>
      <c r="D1315" s="59"/>
      <c r="E1315" s="57">
        <f t="shared" si="34"/>
        <v>0</v>
      </c>
      <c r="F1315" s="57">
        <v>5</v>
      </c>
      <c r="G1315" s="57"/>
    </row>
    <row r="1316" spans="1:7" ht="30.75" x14ac:dyDescent="0.25">
      <c r="A1316" s="57">
        <v>29</v>
      </c>
      <c r="B1316" s="62" t="s">
        <v>963</v>
      </c>
      <c r="C1316" s="57" t="s">
        <v>9</v>
      </c>
      <c r="D1316" s="59"/>
      <c r="E1316" s="57">
        <f t="shared" si="34"/>
        <v>0</v>
      </c>
      <c r="F1316" s="57">
        <v>5</v>
      </c>
      <c r="G1316" s="57"/>
    </row>
    <row r="1317" spans="1:7" ht="15.75" x14ac:dyDescent="0.25">
      <c r="A1317" s="57">
        <v>30</v>
      </c>
      <c r="B1317" s="62" t="s">
        <v>964</v>
      </c>
      <c r="C1317" s="57" t="s">
        <v>9</v>
      </c>
      <c r="D1317" s="59"/>
      <c r="E1317" s="57">
        <f t="shared" si="34"/>
        <v>0</v>
      </c>
      <c r="F1317" s="57">
        <v>5</v>
      </c>
      <c r="G1317" s="57"/>
    </row>
    <row r="1318" spans="1:7" ht="15.75" x14ac:dyDescent="0.25">
      <c r="A1318" s="57">
        <v>31</v>
      </c>
      <c r="B1318" s="62" t="s">
        <v>965</v>
      </c>
      <c r="C1318" s="57" t="s">
        <v>9</v>
      </c>
      <c r="D1318" s="59"/>
      <c r="E1318" s="57">
        <f t="shared" si="34"/>
        <v>0</v>
      </c>
      <c r="F1318" s="57">
        <v>5</v>
      </c>
      <c r="G1318" s="57"/>
    </row>
    <row r="1319" spans="1:7" ht="15.75" x14ac:dyDescent="0.25">
      <c r="A1319" s="57">
        <v>32</v>
      </c>
      <c r="B1319" s="62" t="s">
        <v>966</v>
      </c>
      <c r="C1319" s="57" t="s">
        <v>9</v>
      </c>
      <c r="D1319" s="59"/>
      <c r="E1319" s="57">
        <f t="shared" si="34"/>
        <v>0</v>
      </c>
      <c r="F1319" s="57">
        <v>5</v>
      </c>
      <c r="G1319" s="57"/>
    </row>
    <row r="1320" spans="1:7" ht="30.75" x14ac:dyDescent="0.25">
      <c r="A1320" s="57">
        <v>33</v>
      </c>
      <c r="B1320" s="62" t="s">
        <v>967</v>
      </c>
      <c r="C1320" s="57" t="s">
        <v>9</v>
      </c>
      <c r="D1320" s="59"/>
      <c r="E1320" s="57">
        <f t="shared" si="34"/>
        <v>0</v>
      </c>
      <c r="F1320" s="57">
        <v>5</v>
      </c>
      <c r="G1320" s="57"/>
    </row>
    <row r="1321" spans="1:7" ht="15.75" x14ac:dyDescent="0.25">
      <c r="A1321" s="57">
        <v>34</v>
      </c>
      <c r="B1321" s="62" t="s">
        <v>946</v>
      </c>
      <c r="C1321" s="57" t="s">
        <v>9</v>
      </c>
      <c r="D1321" s="59"/>
      <c r="E1321" s="57">
        <f t="shared" si="34"/>
        <v>0</v>
      </c>
      <c r="F1321" s="57">
        <v>5</v>
      </c>
      <c r="G1321" s="57"/>
    </row>
    <row r="1322" spans="1:7" ht="15.75" x14ac:dyDescent="0.25">
      <c r="A1322" s="57">
        <v>35</v>
      </c>
      <c r="B1322" s="62" t="s">
        <v>968</v>
      </c>
      <c r="C1322" s="57" t="s">
        <v>9</v>
      </c>
      <c r="D1322" s="59"/>
      <c r="E1322" s="57">
        <f t="shared" si="34"/>
        <v>0</v>
      </c>
      <c r="F1322" s="57">
        <v>5</v>
      </c>
      <c r="G1322" s="57"/>
    </row>
    <row r="1323" spans="1:7" ht="15.75" x14ac:dyDescent="0.25">
      <c r="A1323" s="57">
        <v>36</v>
      </c>
      <c r="B1323" s="62" t="s">
        <v>969</v>
      </c>
      <c r="C1323" s="57" t="s">
        <v>9</v>
      </c>
      <c r="D1323" s="59"/>
      <c r="E1323" s="57">
        <f t="shared" si="34"/>
        <v>0</v>
      </c>
      <c r="F1323" s="57">
        <v>5</v>
      </c>
      <c r="G1323" s="57"/>
    </row>
    <row r="1324" spans="1:7" ht="45.75" x14ac:dyDescent="0.25">
      <c r="A1324" s="57">
        <v>37</v>
      </c>
      <c r="B1324" s="62" t="s">
        <v>970</v>
      </c>
      <c r="C1324" s="57" t="s">
        <v>9</v>
      </c>
      <c r="D1324" s="59"/>
      <c r="E1324" s="57">
        <f t="shared" si="34"/>
        <v>0</v>
      </c>
      <c r="F1324" s="57">
        <v>5</v>
      </c>
      <c r="G1324" s="57"/>
    </row>
    <row r="1325" spans="1:7" ht="30.75" x14ac:dyDescent="0.25">
      <c r="A1325" s="57">
        <v>38</v>
      </c>
      <c r="B1325" s="61" t="s">
        <v>971</v>
      </c>
      <c r="C1325" s="57" t="s">
        <v>9</v>
      </c>
      <c r="D1325" s="59"/>
      <c r="E1325" s="57">
        <f t="shared" si="34"/>
        <v>0</v>
      </c>
      <c r="F1325" s="57">
        <v>5</v>
      </c>
      <c r="G1325" s="57"/>
    </row>
    <row r="1326" spans="1:7" ht="15.75" x14ac:dyDescent="0.25">
      <c r="A1326" s="57">
        <v>39</v>
      </c>
      <c r="B1326" s="62" t="s">
        <v>972</v>
      </c>
      <c r="C1326" s="57" t="s">
        <v>9</v>
      </c>
      <c r="D1326" s="59"/>
      <c r="E1326" s="57">
        <f t="shared" si="34"/>
        <v>0</v>
      </c>
      <c r="F1326" s="57">
        <v>5</v>
      </c>
      <c r="G1326" s="57"/>
    </row>
    <row r="1327" spans="1:7" ht="30.75" x14ac:dyDescent="0.25">
      <c r="A1327" s="57">
        <v>40</v>
      </c>
      <c r="B1327" s="62" t="s">
        <v>973</v>
      </c>
      <c r="C1327" s="57" t="s">
        <v>9</v>
      </c>
      <c r="D1327" s="59"/>
      <c r="E1327" s="57">
        <f t="shared" si="34"/>
        <v>0</v>
      </c>
      <c r="F1327" s="57">
        <v>5</v>
      </c>
      <c r="G1327" s="57"/>
    </row>
    <row r="1328" spans="1:7" ht="30.75" x14ac:dyDescent="0.25">
      <c r="A1328" s="57">
        <v>41</v>
      </c>
      <c r="B1328" s="62" t="s">
        <v>974</v>
      </c>
      <c r="C1328" s="57" t="s">
        <v>9</v>
      </c>
      <c r="D1328" s="59"/>
      <c r="E1328" s="57">
        <f t="shared" si="34"/>
        <v>0</v>
      </c>
      <c r="F1328" s="57">
        <v>5</v>
      </c>
      <c r="G1328" s="57"/>
    </row>
    <row r="1329" spans="1:7" ht="15.75" x14ac:dyDescent="0.25">
      <c r="A1329" s="57">
        <v>42</v>
      </c>
      <c r="B1329" s="62" t="s">
        <v>975</v>
      </c>
      <c r="C1329" s="57" t="s">
        <v>9</v>
      </c>
      <c r="D1329" s="59"/>
      <c r="E1329" s="57">
        <f t="shared" si="34"/>
        <v>0</v>
      </c>
      <c r="F1329" s="57">
        <v>5</v>
      </c>
      <c r="G1329" s="57"/>
    </row>
    <row r="1330" spans="1:7" ht="15.75" x14ac:dyDescent="0.25">
      <c r="A1330" s="57">
        <v>43</v>
      </c>
      <c r="B1330" s="94" t="s">
        <v>976</v>
      </c>
      <c r="C1330" s="57" t="s">
        <v>9</v>
      </c>
      <c r="D1330" s="59"/>
      <c r="E1330" s="57">
        <f t="shared" si="34"/>
        <v>0</v>
      </c>
      <c r="F1330" s="57">
        <v>5</v>
      </c>
      <c r="G1330" s="57"/>
    </row>
    <row r="1331" spans="1:7" ht="15.75" x14ac:dyDescent="0.25">
      <c r="A1331" s="103">
        <v>44</v>
      </c>
      <c r="B1331" s="104" t="s">
        <v>977</v>
      </c>
      <c r="C1331" s="57" t="s">
        <v>9</v>
      </c>
      <c r="D1331" s="59"/>
      <c r="E1331" s="57">
        <f t="shared" si="34"/>
        <v>0</v>
      </c>
      <c r="F1331" s="57">
        <v>5</v>
      </c>
      <c r="G1331" s="57"/>
    </row>
    <row r="1332" spans="1:7" ht="30.75" x14ac:dyDescent="0.25">
      <c r="A1332" s="57">
        <v>45</v>
      </c>
      <c r="B1332" s="62" t="s">
        <v>978</v>
      </c>
      <c r="C1332" s="57" t="s">
        <v>9</v>
      </c>
      <c r="D1332" s="59"/>
      <c r="E1332" s="57">
        <f t="shared" si="34"/>
        <v>0</v>
      </c>
      <c r="F1332" s="57">
        <v>5</v>
      </c>
      <c r="G1332" s="57"/>
    </row>
    <row r="1333" spans="1:7" ht="30.75" x14ac:dyDescent="0.25">
      <c r="A1333" s="57">
        <v>46</v>
      </c>
      <c r="B1333" s="62" t="s">
        <v>979</v>
      </c>
      <c r="C1333" s="57" t="s">
        <v>9</v>
      </c>
      <c r="D1333" s="59"/>
      <c r="E1333" s="57">
        <f t="shared" si="34"/>
        <v>0</v>
      </c>
      <c r="F1333" s="57">
        <v>5</v>
      </c>
      <c r="G1333" s="57"/>
    </row>
    <row r="1334" spans="1:7" ht="30.75" x14ac:dyDescent="0.25">
      <c r="A1334" s="57">
        <v>47</v>
      </c>
      <c r="B1334" s="62" t="s">
        <v>980</v>
      </c>
      <c r="C1334" s="57" t="s">
        <v>9</v>
      </c>
      <c r="D1334" s="59"/>
      <c r="E1334" s="57">
        <f t="shared" si="34"/>
        <v>0</v>
      </c>
      <c r="F1334" s="57">
        <v>5</v>
      </c>
      <c r="G1334" s="57"/>
    </row>
    <row r="1335" spans="1:7" ht="15.75" x14ac:dyDescent="0.25">
      <c r="A1335" s="67"/>
      <c r="B1335" s="52" t="s">
        <v>11</v>
      </c>
      <c r="C1335" s="48"/>
      <c r="D1335" s="48"/>
      <c r="E1335" s="68">
        <f>SUM(E1277:E1334)</f>
        <v>0</v>
      </c>
      <c r="F1335" s="68">
        <f>SUM(F1277:F1334)</f>
        <v>285</v>
      </c>
      <c r="G1335" s="69">
        <f>E1335/F1335</f>
        <v>0</v>
      </c>
    </row>
    <row r="1339" spans="1:7" s="19" customFormat="1" x14ac:dyDescent="0.25">
      <c r="A1339" s="16"/>
      <c r="B1339" s="17"/>
      <c r="C1339" s="281"/>
      <c r="D1339" s="287"/>
      <c r="E1339" s="287"/>
      <c r="F1339" s="287"/>
      <c r="G1339" s="18"/>
    </row>
    <row r="1340" spans="1:7" s="19" customFormat="1" ht="15.75" thickBot="1" x14ac:dyDescent="0.3">
      <c r="A1340" s="16"/>
      <c r="B1340" s="17"/>
      <c r="C1340" s="20"/>
      <c r="D1340" s="281"/>
      <c r="E1340" s="282"/>
      <c r="F1340" s="282"/>
      <c r="G1340" s="18"/>
    </row>
    <row r="1341" spans="1:7" s="19" customFormat="1" ht="15.75" hidden="1" customHeight="1" thickBot="1" x14ac:dyDescent="0.3">
      <c r="A1341" s="16"/>
      <c r="B1341" s="17"/>
      <c r="C1341" s="201"/>
      <c r="D1341" s="20"/>
      <c r="E1341" s="283" t="s">
        <v>2</v>
      </c>
      <c r="F1341" s="284"/>
      <c r="G1341" s="202">
        <f>(F1348)/(F1354)</f>
        <v>5.2509976895610162E-3</v>
      </c>
    </row>
    <row r="1342" spans="1:7" s="203" customFormat="1" ht="35.1" customHeight="1" thickBot="1" x14ac:dyDescent="0.3">
      <c r="A1342" s="289" t="s">
        <v>981</v>
      </c>
      <c r="B1342" s="290"/>
      <c r="C1342" s="195" t="s">
        <v>4</v>
      </c>
      <c r="D1342" s="195" t="s">
        <v>13</v>
      </c>
      <c r="E1342" s="196" t="s">
        <v>6</v>
      </c>
      <c r="F1342" s="197" t="s">
        <v>7</v>
      </c>
      <c r="G1342" s="198" t="s">
        <v>8</v>
      </c>
    </row>
    <row r="1343" spans="1:7" x14ac:dyDescent="0.25">
      <c r="A1343" s="57">
        <v>1</v>
      </c>
      <c r="B1343" s="58" t="s">
        <v>982</v>
      </c>
      <c r="C1343" s="184" t="s">
        <v>9</v>
      </c>
      <c r="D1343" s="59"/>
      <c r="E1343" s="184">
        <f>IF(C1343="HIGH",IF(D1343&gt;=4,D1343,IF(D1343&gt;=2,1,0)),IF(C1343="MED",IF(D1343&gt;=4,3,IF(D1343&gt;=2,1,0)),IF(D1343&gt;=4,1,0)))</f>
        <v>0</v>
      </c>
      <c r="F1343" s="184">
        <v>5</v>
      </c>
      <c r="G1343" s="57"/>
    </row>
    <row r="1344" spans="1:7" x14ac:dyDescent="0.25">
      <c r="A1344" s="57">
        <v>2</v>
      </c>
      <c r="B1344" s="60" t="s">
        <v>983</v>
      </c>
      <c r="C1344" s="57" t="s">
        <v>9</v>
      </c>
      <c r="D1344" s="59"/>
      <c r="E1344" s="57">
        <f>IF(C1344="HIGH",IF(D1344&gt;=4,D1344,IF(D1344&gt;=2,1,0)),IF(C1344="MED",IF(D1344&gt;=4,3,IF(D1344&gt;=2,1,0)),IF(D1344&gt;=4,1,0)))</f>
        <v>0</v>
      </c>
      <c r="F1344" s="57">
        <v>5</v>
      </c>
      <c r="G1344" s="57"/>
    </row>
    <row r="1345" spans="1:7" ht="30" x14ac:dyDescent="0.25">
      <c r="A1345" s="57">
        <v>3</v>
      </c>
      <c r="B1345" s="89" t="s">
        <v>984</v>
      </c>
      <c r="C1345" s="57" t="s">
        <v>9</v>
      </c>
      <c r="D1345" s="59"/>
      <c r="E1345" s="57">
        <f>IF(C1345="HIGH",IF(D1345&gt;=4,D1345,IF(D1345&gt;=2,1,0)),IF(C1345="MED",IF(D1345&gt;=4,3,IF(D1345&gt;=2,1,0)),IF(D1345&gt;=4,1,0)))</f>
        <v>0</v>
      </c>
      <c r="F1345" s="57">
        <v>5</v>
      </c>
      <c r="G1345" s="57"/>
    </row>
    <row r="1346" spans="1:7" ht="30.75" x14ac:dyDescent="0.25">
      <c r="A1346" s="57">
        <v>4</v>
      </c>
      <c r="B1346" s="62" t="s">
        <v>985</v>
      </c>
      <c r="C1346" s="57" t="s">
        <v>9</v>
      </c>
      <c r="D1346" s="59"/>
      <c r="E1346" s="57"/>
      <c r="F1346" s="57">
        <v>5</v>
      </c>
      <c r="G1346" s="57"/>
    </row>
    <row r="1347" spans="1:7" ht="15.75" x14ac:dyDescent="0.25">
      <c r="A1347" s="57">
        <v>5</v>
      </c>
      <c r="B1347" s="62" t="s">
        <v>986</v>
      </c>
      <c r="C1347" s="57" t="s">
        <v>9</v>
      </c>
      <c r="D1347" s="59"/>
      <c r="E1347" s="57">
        <f>IF(C1347="HIGH",IF(D1347&gt;=4,D1347,IF(D1347&gt;=2,1,0)),IF(C1347="MED",IF(D1347&gt;=4,3,IF(D1347&gt;=2,1,0)),IF(D1347&gt;=4,1,0)))</f>
        <v>0</v>
      </c>
      <c r="F1347" s="57">
        <v>5</v>
      </c>
      <c r="G1347" s="57"/>
    </row>
    <row r="1348" spans="1:7" ht="15.75" x14ac:dyDescent="0.25">
      <c r="A1348" s="67"/>
      <c r="B1348" s="52" t="s">
        <v>11</v>
      </c>
      <c r="C1348" s="48"/>
      <c r="D1348" s="48"/>
      <c r="E1348" s="68">
        <f>SUM(E1343:E1347)</f>
        <v>0</v>
      </c>
      <c r="F1348" s="68">
        <f>SUM(F1343:F1347)</f>
        <v>25</v>
      </c>
      <c r="G1348" s="69">
        <f>E1348/F1348</f>
        <v>0</v>
      </c>
    </row>
    <row r="1354" spans="1:7" ht="15.75" x14ac:dyDescent="0.25">
      <c r="B1354" s="105" t="s">
        <v>0</v>
      </c>
      <c r="C1354" s="105"/>
      <c r="D1354" s="106"/>
      <c r="E1354" s="106">
        <f>SUM(E12)+(E43+E91+E102+E117+E192+E216+E268+E281+E293+E312+E347+E359+E370+E392+E479+E503+E544+E605+E623+E659+E712+E766+E828+E842+E859+E874+E898+E927+E939+E970+E1006+E1019+E1033+E1070+E1141+E1153+E1222+E1232+E1252+E1269+E1335+E1348)</f>
        <v>0</v>
      </c>
      <c r="F1354" s="107">
        <f>SUM(F12+F43+F91+F102+F117+F192+F216+F268+F281+F293+F312+F347+F359+F370+F392+F479+F503+F544+F605+F623+F659+F712+F766+F828+F842+F859+F874+F898+F927+F939+F955+F970+F1006+F1019+F1033+F1070+F1141+F1153+F1222+F1232+F1252+F1269+F1335+F1348)</f>
        <v>4761</v>
      </c>
    </row>
    <row r="1355" spans="1:7" ht="15.75" x14ac:dyDescent="0.25">
      <c r="B1355" s="105" t="s">
        <v>1</v>
      </c>
      <c r="C1355" s="105"/>
      <c r="D1355" s="106"/>
      <c r="E1355" s="106"/>
      <c r="F1355" s="108">
        <f>(E1354)/(F1354)</f>
        <v>0</v>
      </c>
    </row>
  </sheetData>
  <sheetProtection selectLockedCells="1"/>
  <protectedRanges>
    <protectedRange password="D787" sqref="E12:E13 E51:E90 E99:E101 E110:E116 E125:E191 E200:E215 E224:E267 E276:E280 E289:E292 E301:E311 E320:E346 E355:E358 E367:E369 E378:E391 E487:E502 E511:E543 E552:E604 E613:E622 E631:E658 E667:E711 E720:E765 E774:E827 E836:E841 E850:E858 E867:E873 E882:E897 E906:E926 E935:E938 E947:E954 E963:E969 E978:E1005 E1014:E1018 E1027:E1032 E1078:E1140 E1149:E1152 E1161:E1221 E1230:E1231 E1240:E1251 E1260:E1268 E1277:E1334 E20:E42 E1343:E1347 E400:E478 E1041:E1069" name="DefaultData_5" securityDescriptor="O:WDG:WDD:(A;;CC;;;S-1-5-21-4067900796-4031047604-2543017301-1115)"/>
    <protectedRange password="D787" sqref="F99:F101 F110:F116 F51:F90 F200:F215 F224:F267 F276:F280 F289:F292 F301:F311 F367:F369 F487:F502 F511:F543 F552:F604 F613:F622 F631:F658 F667:F711 F720:F765 F836:F841 F850:F858 F867:F873 F906:F926 F935:F938 F947:F954 F963:F969 F978:F1005 F1014:F1018 F1027:F1032 F1078:F1140 F1149:F1152 F1240:F1251 F1277:F1334 F1343:F1347 F125:F191 F320:F346 F355:F358 F378:F391 F1161:F1221 F1260:F1268 F882:F897 F1230:F1231 F12:F13 F774:F827 F20:F42 F400:F478 F1041:F1069" name="DefaultData_1_4" securityDescriptor="O:WDG:WDD:(A;;CC;;;S-1-5-21-4067900796-4031047604-2543017301-1115)"/>
    <protectedRange password="D787" sqref="E9:E11" name="DefaultData" securityDescriptor="O:WDG:WDD:(A;;CC;;;S-1-5-21-4067900796-4031047604-2543017301-1115)"/>
    <protectedRange password="D787" sqref="F9:F10" name="DefaultData_1_4_2" securityDescriptor="O:WDG:WDD:(A;;CC;;;S-1-5-21-4067900796-4031047604-2543017301-1115)"/>
    <protectedRange password="D787" sqref="F11" name="DefaultData_1_4_2_1" securityDescriptor="O:WDG:WDD:(A;;CC;;;S-1-5-21-4067900796-4031047604-2543017301-1115)"/>
  </protectedRanges>
  <mergeCells count="177">
    <mergeCell ref="C4:F4"/>
    <mergeCell ref="D5:F5"/>
    <mergeCell ref="E6:F6"/>
    <mergeCell ref="A7:B7"/>
    <mergeCell ref="C16:F16"/>
    <mergeCell ref="D17:F17"/>
    <mergeCell ref="D122:F122"/>
    <mergeCell ref="E123:F123"/>
    <mergeCell ref="A124:B124"/>
    <mergeCell ref="A98:B98"/>
    <mergeCell ref="C106:F106"/>
    <mergeCell ref="D107:F107"/>
    <mergeCell ref="E18:F18"/>
    <mergeCell ref="A19:B19"/>
    <mergeCell ref="C47:F47"/>
    <mergeCell ref="D48:F48"/>
    <mergeCell ref="E49:F49"/>
    <mergeCell ref="A50:B50"/>
    <mergeCell ref="E108:F108"/>
    <mergeCell ref="A109:B109"/>
    <mergeCell ref="C121:F121"/>
    <mergeCell ref="C95:F95"/>
    <mergeCell ref="D96:F96"/>
    <mergeCell ref="E97:F97"/>
    <mergeCell ref="D317:F317"/>
    <mergeCell ref="E318:F318"/>
    <mergeCell ref="A319:B319"/>
    <mergeCell ref="C196:F196"/>
    <mergeCell ref="D197:F197"/>
    <mergeCell ref="E198:F198"/>
    <mergeCell ref="A199:B199"/>
    <mergeCell ref="C220:F220"/>
    <mergeCell ref="D221:F221"/>
    <mergeCell ref="E222:F222"/>
    <mergeCell ref="A223:B223"/>
    <mergeCell ref="C272:F272"/>
    <mergeCell ref="D273:F273"/>
    <mergeCell ref="E274:F274"/>
    <mergeCell ref="A275:B275"/>
    <mergeCell ref="C285:F285"/>
    <mergeCell ref="D286:F286"/>
    <mergeCell ref="E287:F287"/>
    <mergeCell ref="A288:B288"/>
    <mergeCell ref="C297:F297"/>
    <mergeCell ref="D298:F298"/>
    <mergeCell ref="E299:F299"/>
    <mergeCell ref="A300:B300"/>
    <mergeCell ref="C316:F316"/>
    <mergeCell ref="D508:F508"/>
    <mergeCell ref="E509:F509"/>
    <mergeCell ref="A510:B510"/>
    <mergeCell ref="C351:F351"/>
    <mergeCell ref="D352:F352"/>
    <mergeCell ref="E353:F353"/>
    <mergeCell ref="A354:B354"/>
    <mergeCell ref="C363:F363"/>
    <mergeCell ref="D364:F364"/>
    <mergeCell ref="E365:F365"/>
    <mergeCell ref="A366:B366"/>
    <mergeCell ref="C374:F374"/>
    <mergeCell ref="D375:F375"/>
    <mergeCell ref="E376:F376"/>
    <mergeCell ref="A377:B377"/>
    <mergeCell ref="C396:F396"/>
    <mergeCell ref="D397:F397"/>
    <mergeCell ref="E398:F398"/>
    <mergeCell ref="A399:B399"/>
    <mergeCell ref="C483:F483"/>
    <mergeCell ref="D484:F484"/>
    <mergeCell ref="E485:F485"/>
    <mergeCell ref="A486:B486"/>
    <mergeCell ref="C507:F507"/>
    <mergeCell ref="D771:F771"/>
    <mergeCell ref="E772:F772"/>
    <mergeCell ref="A773:B773"/>
    <mergeCell ref="C548:F548"/>
    <mergeCell ref="D549:F549"/>
    <mergeCell ref="E550:F550"/>
    <mergeCell ref="A551:B551"/>
    <mergeCell ref="C609:F609"/>
    <mergeCell ref="D610:F610"/>
    <mergeCell ref="E611:F611"/>
    <mergeCell ref="A612:B612"/>
    <mergeCell ref="C627:F627"/>
    <mergeCell ref="D628:F628"/>
    <mergeCell ref="E629:F629"/>
    <mergeCell ref="A630:B630"/>
    <mergeCell ref="C663:F663"/>
    <mergeCell ref="D664:F664"/>
    <mergeCell ref="E665:F665"/>
    <mergeCell ref="A666:B666"/>
    <mergeCell ref="C716:F716"/>
    <mergeCell ref="D717:F717"/>
    <mergeCell ref="E718:F718"/>
    <mergeCell ref="A719:B719"/>
    <mergeCell ref="C770:F770"/>
    <mergeCell ref="D932:F932"/>
    <mergeCell ref="E933:F933"/>
    <mergeCell ref="A934:B934"/>
    <mergeCell ref="C832:F832"/>
    <mergeCell ref="D833:F833"/>
    <mergeCell ref="E834:F834"/>
    <mergeCell ref="A835:B835"/>
    <mergeCell ref="C846:F846"/>
    <mergeCell ref="D847:F847"/>
    <mergeCell ref="E848:F848"/>
    <mergeCell ref="A849:B849"/>
    <mergeCell ref="C863:F863"/>
    <mergeCell ref="D864:F864"/>
    <mergeCell ref="E865:F865"/>
    <mergeCell ref="A866:B866"/>
    <mergeCell ref="C878:F878"/>
    <mergeCell ref="D879:F879"/>
    <mergeCell ref="E880:F880"/>
    <mergeCell ref="A881:B881"/>
    <mergeCell ref="C902:F902"/>
    <mergeCell ref="D903:F903"/>
    <mergeCell ref="E904:F904"/>
    <mergeCell ref="A905:B905"/>
    <mergeCell ref="C931:F931"/>
    <mergeCell ref="D1024:F1024"/>
    <mergeCell ref="E1025:F1025"/>
    <mergeCell ref="A1026:B1026"/>
    <mergeCell ref="C1037:F1037"/>
    <mergeCell ref="D1038:F1038"/>
    <mergeCell ref="E1039:F1039"/>
    <mergeCell ref="A1040:B1040"/>
    <mergeCell ref="C943:F943"/>
    <mergeCell ref="D944:F944"/>
    <mergeCell ref="E945:F945"/>
    <mergeCell ref="A946:B946"/>
    <mergeCell ref="C959:F959"/>
    <mergeCell ref="D960:F960"/>
    <mergeCell ref="E961:F961"/>
    <mergeCell ref="A962:B962"/>
    <mergeCell ref="C974:F974"/>
    <mergeCell ref="D975:F975"/>
    <mergeCell ref="E976:F976"/>
    <mergeCell ref="A977:B977"/>
    <mergeCell ref="B2:G2"/>
    <mergeCell ref="E1341:F1341"/>
    <mergeCell ref="A1342:B1342"/>
    <mergeCell ref="C1273:F1273"/>
    <mergeCell ref="D1274:F1274"/>
    <mergeCell ref="E1275:F1275"/>
    <mergeCell ref="A1276:B1276"/>
    <mergeCell ref="C1339:F1339"/>
    <mergeCell ref="D1340:F1340"/>
    <mergeCell ref="E1238:F1238"/>
    <mergeCell ref="D1158:F1158"/>
    <mergeCell ref="E1159:F1159"/>
    <mergeCell ref="A1160:B1160"/>
    <mergeCell ref="C1074:F1074"/>
    <mergeCell ref="D1075:F1075"/>
    <mergeCell ref="E1076:F1076"/>
    <mergeCell ref="A1077:B1077"/>
    <mergeCell ref="C1145:F1145"/>
    <mergeCell ref="D1146:F1146"/>
    <mergeCell ref="C1010:F1010"/>
    <mergeCell ref="D1011:F1011"/>
    <mergeCell ref="E1012:F1012"/>
    <mergeCell ref="A1013:B1013"/>
    <mergeCell ref="C1023:F1023"/>
    <mergeCell ref="D1237:F1237"/>
    <mergeCell ref="E1147:F1147"/>
    <mergeCell ref="A1148:B1148"/>
    <mergeCell ref="C1157:F1157"/>
    <mergeCell ref="A1239:B1239"/>
    <mergeCell ref="C1256:F1256"/>
    <mergeCell ref="D1257:F1257"/>
    <mergeCell ref="E1258:F1258"/>
    <mergeCell ref="A1259:B1259"/>
    <mergeCell ref="C1226:F1226"/>
    <mergeCell ref="D1227:F1227"/>
    <mergeCell ref="E1228:F1228"/>
    <mergeCell ref="A1229:B1229"/>
    <mergeCell ref="C1236:F1236"/>
  </mergeCells>
  <dataValidations count="2">
    <dataValidation type="whole" allowBlank="1" showInputMessage="1" showErrorMessage="1" sqref="D20:D28 D30:D34 D36:D42 D52:D56 D58:D66 D68:D70 D72:D76 D78:D90 D99:D101 D110:D116 D125:D149 D151:D191 D200:D215 D224:D227 D229:D267 D276:D280 D289:D292 D301:D311 D320:D346 D355:D358 D367:D369 D378:D391 D400 D403:D405 D407:D420 D423:D436 D454:D466 D469 D471:D478 D487:D490 D492:D502 D511:D516 D518:D524 D526:D543 D552 D554:D604 D614:D622 D631:D634 D636:D639 D641:D658 D667:D671 D673:D686 D688:D711 D720:D735 D737:D745 D747:D765 D774:D789 D791:D816 D818:D827 D836 D838:D841 D850:D858 D867:D873 D882:D888 D890:D897 D906:D926 D935:D938 D947:D954 D964:D969 D978:D1005 D1014:D1018 D1027:D1032 D1078:D1079 D1081:D1093 D1095:D1102 D1104:D1140 D1149:D1152 D1161 D1163:D1196 D1198:D1221 D1230:D1231 D1240:D1251 D1260:D1268 D1278:D1334 D1343:D1347 D438:D452 D1041:D1069" xr:uid="{00000000-0002-0000-0100-000001000000}">
      <formula1>0</formula1>
      <formula2>5</formula2>
    </dataValidation>
    <dataValidation type="list" allowBlank="1" showInputMessage="1" showErrorMessage="1" sqref="D9:D11" xr:uid="{00000000-0002-0000-0100-000000000000}">
      <formula1>"Yes,No"</formula1>
    </dataValidation>
  </dataValidations>
  <pageMargins left="0.7" right="0.7" top="0.75" bottom="0.75" header="0.3" footer="0.3"/>
  <pageSetup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329"/>
  <sheetViews>
    <sheetView tabSelected="1" workbookViewId="0">
      <selection activeCell="B14" sqref="B14"/>
    </sheetView>
  </sheetViews>
  <sheetFormatPr defaultRowHeight="15" x14ac:dyDescent="0.25"/>
  <cols>
    <col min="1" max="1" width="6.28515625" style="35" customWidth="1"/>
    <col min="2" max="2" width="114.140625" bestFit="1" customWidth="1"/>
    <col min="3" max="3" width="11.7109375" customWidth="1"/>
    <col min="4" max="4" width="18" style="7" customWidth="1"/>
    <col min="6" max="6" width="13.85546875" customWidth="1"/>
    <col min="7" max="7" width="45.7109375" customWidth="1"/>
  </cols>
  <sheetData>
    <row r="1" spans="1:7" x14ac:dyDescent="0.25">
      <c r="A1" s="8"/>
      <c r="B1" s="1"/>
      <c r="C1" s="2"/>
      <c r="D1" s="5"/>
      <c r="E1" s="6"/>
    </row>
    <row r="2" spans="1:7" ht="19.899999999999999" customHeight="1" x14ac:dyDescent="0.25">
      <c r="A2" s="8"/>
      <c r="B2" s="288" t="s">
        <v>2347</v>
      </c>
      <c r="C2" s="300"/>
      <c r="D2" s="300"/>
      <c r="E2" s="300"/>
      <c r="F2" s="300"/>
      <c r="G2" s="300"/>
    </row>
    <row r="3" spans="1:7" x14ac:dyDescent="0.25">
      <c r="A3" s="8"/>
      <c r="B3" s="1"/>
      <c r="C3" s="2"/>
      <c r="D3" s="5"/>
      <c r="E3" s="3"/>
    </row>
    <row r="4" spans="1:7" s="215" customFormat="1" x14ac:dyDescent="0.25">
      <c r="A4" s="212"/>
      <c r="B4" s="213"/>
      <c r="C4" s="295"/>
      <c r="D4" s="299"/>
      <c r="E4" s="299"/>
      <c r="F4" s="299"/>
      <c r="G4" s="214"/>
    </row>
    <row r="5" spans="1:7" s="215" customFormat="1" ht="15.75" thickBot="1" x14ac:dyDescent="0.3">
      <c r="A5" s="212"/>
      <c r="B5" s="213"/>
      <c r="C5" s="216"/>
      <c r="D5" s="295"/>
      <c r="E5" s="296"/>
      <c r="F5" s="296"/>
      <c r="G5" s="214"/>
    </row>
    <row r="6" spans="1:7" s="215" customFormat="1" ht="15.75" hidden="1" thickBot="1" x14ac:dyDescent="0.3">
      <c r="A6" s="212"/>
      <c r="B6" s="213"/>
      <c r="C6" s="217"/>
      <c r="D6" s="218"/>
      <c r="E6" s="297" t="s">
        <v>2</v>
      </c>
      <c r="F6" s="298"/>
      <c r="G6" s="219">
        <f>(F10)/(F1328)</f>
        <v>0</v>
      </c>
    </row>
    <row r="7" spans="1:7" s="204" customFormat="1" ht="35.1" customHeight="1" thickBot="1" x14ac:dyDescent="0.3">
      <c r="A7" s="285" t="s">
        <v>3</v>
      </c>
      <c r="B7" s="286"/>
      <c r="C7" s="187" t="s">
        <v>4</v>
      </c>
      <c r="D7" s="187" t="s">
        <v>5</v>
      </c>
      <c r="E7" s="188" t="s">
        <v>6</v>
      </c>
      <c r="F7" s="189" t="s">
        <v>7</v>
      </c>
      <c r="G7" s="190" t="s">
        <v>8</v>
      </c>
    </row>
    <row r="8" spans="1:7" s="48" customFormat="1" x14ac:dyDescent="0.2">
      <c r="A8" s="43">
        <v>1</v>
      </c>
      <c r="B8" s="93" t="s">
        <v>2446</v>
      </c>
      <c r="C8" s="266" t="s">
        <v>2382</v>
      </c>
      <c r="D8" s="93"/>
      <c r="E8" s="266">
        <v>0</v>
      </c>
      <c r="F8" s="266">
        <v>10</v>
      </c>
      <c r="G8" s="94" t="s">
        <v>10</v>
      </c>
    </row>
    <row r="9" spans="1:7" s="48" customFormat="1" x14ac:dyDescent="0.2">
      <c r="A9" s="43"/>
      <c r="B9" s="44" t="s">
        <v>2447</v>
      </c>
      <c r="C9" s="43"/>
      <c r="D9" s="50"/>
      <c r="E9" s="43"/>
      <c r="F9" s="46"/>
      <c r="G9" s="94" t="s">
        <v>10</v>
      </c>
    </row>
    <row r="10" spans="1:7" s="48" customFormat="1" x14ac:dyDescent="0.2">
      <c r="A10" s="43"/>
      <c r="B10" s="44" t="s">
        <v>2448</v>
      </c>
      <c r="C10" s="43"/>
      <c r="D10" s="50"/>
      <c r="E10" s="43"/>
      <c r="F10" s="46"/>
      <c r="G10" s="94" t="s">
        <v>10</v>
      </c>
    </row>
    <row r="11" spans="1:7" ht="15.75" x14ac:dyDescent="0.25">
      <c r="A11" s="43"/>
      <c r="B11" s="49" t="s">
        <v>2449</v>
      </c>
      <c r="C11" s="43"/>
      <c r="D11" s="50"/>
      <c r="E11" s="43"/>
      <c r="F11" s="46"/>
      <c r="G11" s="94" t="s">
        <v>10</v>
      </c>
    </row>
    <row r="12" spans="1:7" x14ac:dyDescent="0.25">
      <c r="A12" s="51"/>
      <c r="B12" s="52" t="s">
        <v>11</v>
      </c>
      <c r="C12" s="53"/>
      <c r="D12" s="53"/>
      <c r="E12" s="54">
        <f>SUM(E9:E11)</f>
        <v>0</v>
      </c>
      <c r="F12" s="55">
        <f>SUM(F8:F11)</f>
        <v>10</v>
      </c>
      <c r="G12" s="56">
        <f>(E12)/(F12)</f>
        <v>0</v>
      </c>
    </row>
    <row r="14" spans="1:7" s="215" customFormat="1" x14ac:dyDescent="0.25">
      <c r="A14" s="212"/>
      <c r="B14" s="213"/>
      <c r="C14" s="295"/>
      <c r="D14" s="299"/>
      <c r="E14" s="299"/>
      <c r="F14" s="299"/>
      <c r="G14" s="214"/>
    </row>
    <row r="15" spans="1:7" s="215" customFormat="1" ht="15.75" thickBot="1" x14ac:dyDescent="0.3">
      <c r="A15" s="212"/>
      <c r="B15" s="213"/>
      <c r="C15" s="216"/>
      <c r="D15" s="295"/>
      <c r="E15" s="296"/>
      <c r="F15" s="296"/>
      <c r="G15" s="214"/>
    </row>
    <row r="16" spans="1:7" s="215" customFormat="1" ht="15.75" hidden="1" thickBot="1" x14ac:dyDescent="0.3">
      <c r="A16" s="212"/>
      <c r="B16" s="213"/>
      <c r="C16" s="217"/>
      <c r="D16" s="218"/>
      <c r="E16" s="297" t="s">
        <v>2</v>
      </c>
      <c r="F16" s="298"/>
      <c r="G16" s="219">
        <f>(F83)/(F1328)</f>
        <v>6.0891769789825183E-2</v>
      </c>
    </row>
    <row r="17" spans="1:7" s="204" customFormat="1" ht="35.1" customHeight="1" thickBot="1" x14ac:dyDescent="0.3">
      <c r="A17" s="285" t="s">
        <v>987</v>
      </c>
      <c r="B17" s="286"/>
      <c r="C17" s="187" t="s">
        <v>4</v>
      </c>
      <c r="D17" s="187" t="s">
        <v>13</v>
      </c>
      <c r="E17" s="188" t="s">
        <v>6</v>
      </c>
      <c r="F17" s="189" t="s">
        <v>7</v>
      </c>
      <c r="G17" s="190" t="s">
        <v>8</v>
      </c>
    </row>
    <row r="18" spans="1:7" s="48" customFormat="1" ht="30" x14ac:dyDescent="0.2">
      <c r="A18" s="109">
        <v>1</v>
      </c>
      <c r="B18" s="110" t="s">
        <v>988</v>
      </c>
      <c r="C18" s="175" t="s">
        <v>9</v>
      </c>
      <c r="D18" s="59"/>
      <c r="E18" s="175">
        <f>IF(C18="HIGH",IF(D18&gt;=4,D18,IF(D18&gt;=2,1,0)),IF(C18="MED",IF(D18&gt;=4,3,IF(D18&gt;=2,1,0)),IF(D18&gt;=4,1,0)))</f>
        <v>0</v>
      </c>
      <c r="F18" s="175">
        <f>IF(C18="HIGH",5,IF(C18="MED",3,1))</f>
        <v>5</v>
      </c>
      <c r="G18" s="176"/>
    </row>
    <row r="19" spans="1:7" s="48" customFormat="1" ht="30" x14ac:dyDescent="0.2">
      <c r="A19" s="109">
        <v>2</v>
      </c>
      <c r="B19" s="110" t="s">
        <v>989</v>
      </c>
      <c r="C19" s="80" t="s">
        <v>9</v>
      </c>
      <c r="D19" s="59"/>
      <c r="E19" s="80">
        <f t="shared" ref="E19:E82" si="0">IF(C19="HIGH",IF(D19&gt;=4,D19,IF(D19&gt;=2,1,0)),IF(C19="MED",IF(D19&gt;=4,3,IF(D19&gt;=2,1,0)),IF(D19&gt;=4,1,0)))</f>
        <v>0</v>
      </c>
      <c r="F19" s="80">
        <v>5</v>
      </c>
      <c r="G19" s="111"/>
    </row>
    <row r="20" spans="1:7" s="48" customFormat="1" ht="45" x14ac:dyDescent="0.2">
      <c r="A20" s="109">
        <v>3</v>
      </c>
      <c r="B20" s="110" t="s">
        <v>990</v>
      </c>
      <c r="C20" s="80" t="s">
        <v>9</v>
      </c>
      <c r="D20" s="59"/>
      <c r="E20" s="80">
        <f t="shared" si="0"/>
        <v>0</v>
      </c>
      <c r="F20" s="80">
        <f t="shared" ref="F20:F82" si="1">IF(C20="HIGH",5,IF(C20="MED",3,1))</f>
        <v>5</v>
      </c>
      <c r="G20" s="111"/>
    </row>
    <row r="21" spans="1:7" s="48" customFormat="1" x14ac:dyDescent="0.2">
      <c r="A21" s="109">
        <v>4</v>
      </c>
      <c r="B21" s="110" t="s">
        <v>991</v>
      </c>
      <c r="C21" s="80" t="s">
        <v>9</v>
      </c>
      <c r="D21" s="59"/>
      <c r="E21" s="80">
        <f t="shared" si="0"/>
        <v>0</v>
      </c>
      <c r="F21" s="80">
        <f t="shared" si="1"/>
        <v>5</v>
      </c>
      <c r="G21" s="111"/>
    </row>
    <row r="22" spans="1:7" s="48" customFormat="1" ht="30" x14ac:dyDescent="0.2">
      <c r="A22" s="109">
        <v>5</v>
      </c>
      <c r="B22" s="110" t="s">
        <v>992</v>
      </c>
      <c r="C22" s="80" t="s">
        <v>9</v>
      </c>
      <c r="D22" s="59"/>
      <c r="E22" s="80">
        <f t="shared" si="0"/>
        <v>0</v>
      </c>
      <c r="F22" s="80">
        <f t="shared" si="1"/>
        <v>5</v>
      </c>
      <c r="G22" s="111"/>
    </row>
    <row r="23" spans="1:7" s="48" customFormat="1" ht="30" x14ac:dyDescent="0.2">
      <c r="A23" s="109">
        <v>6</v>
      </c>
      <c r="B23" s="110" t="s">
        <v>993</v>
      </c>
      <c r="C23" s="80" t="s">
        <v>9</v>
      </c>
      <c r="D23" s="59"/>
      <c r="E23" s="80">
        <f t="shared" si="0"/>
        <v>0</v>
      </c>
      <c r="F23" s="80">
        <f t="shared" si="1"/>
        <v>5</v>
      </c>
      <c r="G23" s="111"/>
    </row>
    <row r="24" spans="1:7" s="48" customFormat="1" ht="30" x14ac:dyDescent="0.2">
      <c r="A24" s="109">
        <v>7</v>
      </c>
      <c r="B24" s="110" t="s">
        <v>994</v>
      </c>
      <c r="C24" s="80" t="s">
        <v>9</v>
      </c>
      <c r="D24" s="59"/>
      <c r="E24" s="80">
        <f t="shared" si="0"/>
        <v>0</v>
      </c>
      <c r="F24" s="80">
        <f t="shared" si="1"/>
        <v>5</v>
      </c>
      <c r="G24" s="111"/>
    </row>
    <row r="25" spans="1:7" s="48" customFormat="1" ht="30" x14ac:dyDescent="0.2">
      <c r="A25" s="109">
        <v>8</v>
      </c>
      <c r="B25" s="110" t="s">
        <v>995</v>
      </c>
      <c r="C25" s="80" t="s">
        <v>9</v>
      </c>
      <c r="D25" s="59"/>
      <c r="E25" s="80">
        <f t="shared" si="0"/>
        <v>0</v>
      </c>
      <c r="F25" s="80">
        <f t="shared" si="1"/>
        <v>5</v>
      </c>
      <c r="G25" s="111"/>
    </row>
    <row r="26" spans="1:7" s="48" customFormat="1" ht="45" x14ac:dyDescent="0.2">
      <c r="A26" s="109">
        <v>9</v>
      </c>
      <c r="B26" s="110" t="s">
        <v>996</v>
      </c>
      <c r="C26" s="80" t="s">
        <v>9</v>
      </c>
      <c r="D26" s="59"/>
      <c r="E26" s="80">
        <f t="shared" si="0"/>
        <v>0</v>
      </c>
      <c r="F26" s="80">
        <f t="shared" si="1"/>
        <v>5</v>
      </c>
      <c r="G26" s="111"/>
    </row>
    <row r="27" spans="1:7" s="48" customFormat="1" ht="30" x14ac:dyDescent="0.2">
      <c r="A27" s="109">
        <v>10</v>
      </c>
      <c r="B27" s="110" t="s">
        <v>997</v>
      </c>
      <c r="C27" s="112"/>
      <c r="D27" s="113"/>
      <c r="E27" s="112"/>
      <c r="F27" s="112"/>
      <c r="G27" s="114"/>
    </row>
    <row r="28" spans="1:7" s="48" customFormat="1" x14ac:dyDescent="0.2">
      <c r="A28" s="109"/>
      <c r="B28" s="110" t="s">
        <v>998</v>
      </c>
      <c r="C28" s="80" t="s">
        <v>9</v>
      </c>
      <c r="D28" s="59"/>
      <c r="E28" s="80">
        <f t="shared" si="0"/>
        <v>0</v>
      </c>
      <c r="F28" s="80">
        <f t="shared" si="1"/>
        <v>5</v>
      </c>
      <c r="G28" s="111"/>
    </row>
    <row r="29" spans="1:7" s="48" customFormat="1" x14ac:dyDescent="0.2">
      <c r="A29" s="109"/>
      <c r="B29" s="110" t="s">
        <v>999</v>
      </c>
      <c r="C29" s="80" t="s">
        <v>9</v>
      </c>
      <c r="D29" s="59"/>
      <c r="E29" s="80">
        <f t="shared" si="0"/>
        <v>0</v>
      </c>
      <c r="F29" s="80">
        <f t="shared" si="1"/>
        <v>5</v>
      </c>
      <c r="G29" s="111"/>
    </row>
    <row r="30" spans="1:7" s="48" customFormat="1" x14ac:dyDescent="0.2">
      <c r="A30" s="109"/>
      <c r="B30" s="110" t="s">
        <v>1000</v>
      </c>
      <c r="C30" s="80" t="s">
        <v>9</v>
      </c>
      <c r="D30" s="59"/>
      <c r="E30" s="80">
        <f t="shared" si="0"/>
        <v>0</v>
      </c>
      <c r="F30" s="80">
        <f t="shared" si="1"/>
        <v>5</v>
      </c>
      <c r="G30" s="111"/>
    </row>
    <row r="31" spans="1:7" s="48" customFormat="1" x14ac:dyDescent="0.2">
      <c r="A31" s="109"/>
      <c r="B31" s="110" t="s">
        <v>1001</v>
      </c>
      <c r="C31" s="80" t="s">
        <v>9</v>
      </c>
      <c r="D31" s="59"/>
      <c r="E31" s="80">
        <f t="shared" si="0"/>
        <v>0</v>
      </c>
      <c r="F31" s="80">
        <f t="shared" si="1"/>
        <v>5</v>
      </c>
      <c r="G31" s="111"/>
    </row>
    <row r="32" spans="1:7" s="48" customFormat="1" x14ac:dyDescent="0.2">
      <c r="A32" s="109"/>
      <c r="B32" s="110" t="s">
        <v>1002</v>
      </c>
      <c r="C32" s="80" t="s">
        <v>9</v>
      </c>
      <c r="D32" s="59"/>
      <c r="E32" s="80">
        <f t="shared" si="0"/>
        <v>0</v>
      </c>
      <c r="F32" s="80">
        <f t="shared" si="1"/>
        <v>5</v>
      </c>
      <c r="G32" s="111"/>
    </row>
    <row r="33" spans="1:7" s="48" customFormat="1" x14ac:dyDescent="0.2">
      <c r="A33" s="109"/>
      <c r="B33" s="110" t="s">
        <v>1003</v>
      </c>
      <c r="C33" s="80" t="s">
        <v>9</v>
      </c>
      <c r="D33" s="59"/>
      <c r="E33" s="80">
        <f t="shared" si="0"/>
        <v>0</v>
      </c>
      <c r="F33" s="80">
        <f t="shared" si="1"/>
        <v>5</v>
      </c>
      <c r="G33" s="111"/>
    </row>
    <row r="34" spans="1:7" s="48" customFormat="1" x14ac:dyDescent="0.2">
      <c r="A34" s="109"/>
      <c r="B34" s="110" t="s">
        <v>1004</v>
      </c>
      <c r="C34" s="80" t="s">
        <v>9</v>
      </c>
      <c r="D34" s="59"/>
      <c r="E34" s="80">
        <f t="shared" si="0"/>
        <v>0</v>
      </c>
      <c r="F34" s="80">
        <f t="shared" si="1"/>
        <v>5</v>
      </c>
      <c r="G34" s="111"/>
    </row>
    <row r="35" spans="1:7" s="48" customFormat="1" x14ac:dyDescent="0.2">
      <c r="A35" s="109"/>
      <c r="B35" s="110" t="s">
        <v>1005</v>
      </c>
      <c r="C35" s="80" t="s">
        <v>9</v>
      </c>
      <c r="D35" s="59"/>
      <c r="E35" s="80">
        <f t="shared" si="0"/>
        <v>0</v>
      </c>
      <c r="F35" s="80">
        <f t="shared" si="1"/>
        <v>5</v>
      </c>
      <c r="G35" s="111"/>
    </row>
    <row r="36" spans="1:7" s="48" customFormat="1" ht="45" x14ac:dyDescent="0.2">
      <c r="A36" s="109">
        <v>11</v>
      </c>
      <c r="B36" s="110" t="s">
        <v>1006</v>
      </c>
      <c r="C36" s="80" t="s">
        <v>9</v>
      </c>
      <c r="D36" s="59"/>
      <c r="E36" s="80">
        <f t="shared" si="0"/>
        <v>0</v>
      </c>
      <c r="F36" s="80">
        <f t="shared" si="1"/>
        <v>5</v>
      </c>
      <c r="G36" s="111"/>
    </row>
    <row r="37" spans="1:7" s="48" customFormat="1" x14ac:dyDescent="0.2">
      <c r="A37" s="109">
        <v>12</v>
      </c>
      <c r="B37" s="110" t="s">
        <v>1007</v>
      </c>
      <c r="C37" s="80" t="s">
        <v>9</v>
      </c>
      <c r="D37" s="59"/>
      <c r="E37" s="80">
        <f t="shared" si="0"/>
        <v>0</v>
      </c>
      <c r="F37" s="80">
        <f t="shared" si="1"/>
        <v>5</v>
      </c>
      <c r="G37" s="111"/>
    </row>
    <row r="38" spans="1:7" s="48" customFormat="1" ht="30" x14ac:dyDescent="0.2">
      <c r="A38" s="109">
        <v>13</v>
      </c>
      <c r="B38" s="110" t="s">
        <v>1008</v>
      </c>
      <c r="C38" s="80" t="s">
        <v>9</v>
      </c>
      <c r="D38" s="59"/>
      <c r="E38" s="80">
        <f t="shared" si="0"/>
        <v>0</v>
      </c>
      <c r="F38" s="80">
        <f t="shared" si="1"/>
        <v>5</v>
      </c>
      <c r="G38" s="111"/>
    </row>
    <row r="39" spans="1:7" s="48" customFormat="1" x14ac:dyDescent="0.2">
      <c r="A39" s="109">
        <v>14</v>
      </c>
      <c r="B39" s="110" t="s">
        <v>1009</v>
      </c>
      <c r="C39" s="80" t="s">
        <v>9</v>
      </c>
      <c r="D39" s="59"/>
      <c r="E39" s="80">
        <f t="shared" si="0"/>
        <v>0</v>
      </c>
      <c r="F39" s="80">
        <f t="shared" si="1"/>
        <v>5</v>
      </c>
      <c r="G39" s="111"/>
    </row>
    <row r="40" spans="1:7" s="48" customFormat="1" x14ac:dyDescent="0.2">
      <c r="A40" s="109">
        <v>15</v>
      </c>
      <c r="B40" s="110" t="s">
        <v>1010</v>
      </c>
      <c r="C40" s="80" t="s">
        <v>9</v>
      </c>
      <c r="D40" s="59"/>
      <c r="E40" s="80">
        <f t="shared" si="0"/>
        <v>0</v>
      </c>
      <c r="F40" s="80">
        <f t="shared" si="1"/>
        <v>5</v>
      </c>
      <c r="G40" s="111"/>
    </row>
    <row r="41" spans="1:7" s="48" customFormat="1" ht="60" x14ac:dyDescent="0.2">
      <c r="A41" s="109">
        <v>16</v>
      </c>
      <c r="B41" s="110" t="s">
        <v>1011</v>
      </c>
      <c r="C41" s="80" t="s">
        <v>9</v>
      </c>
      <c r="D41" s="59"/>
      <c r="E41" s="80">
        <f t="shared" si="0"/>
        <v>0</v>
      </c>
      <c r="F41" s="80">
        <f t="shared" si="1"/>
        <v>5</v>
      </c>
      <c r="G41" s="111"/>
    </row>
    <row r="42" spans="1:7" s="48" customFormat="1" ht="30" x14ac:dyDescent="0.2">
      <c r="A42" s="109">
        <v>17</v>
      </c>
      <c r="B42" s="110" t="s">
        <v>1012</v>
      </c>
      <c r="C42" s="80" t="s">
        <v>9</v>
      </c>
      <c r="D42" s="59"/>
      <c r="E42" s="80">
        <f t="shared" si="0"/>
        <v>0</v>
      </c>
      <c r="F42" s="80">
        <f t="shared" si="1"/>
        <v>5</v>
      </c>
      <c r="G42" s="111"/>
    </row>
    <row r="43" spans="1:7" s="48" customFormat="1" ht="30" x14ac:dyDescent="0.2">
      <c r="A43" s="109">
        <v>18</v>
      </c>
      <c r="B43" s="110" t="s">
        <v>1013</v>
      </c>
      <c r="C43" s="80" t="s">
        <v>9</v>
      </c>
      <c r="D43" s="59"/>
      <c r="E43" s="80">
        <f t="shared" si="0"/>
        <v>0</v>
      </c>
      <c r="F43" s="80">
        <f t="shared" si="1"/>
        <v>5</v>
      </c>
      <c r="G43" s="111"/>
    </row>
    <row r="44" spans="1:7" s="48" customFormat="1" ht="30" x14ac:dyDescent="0.2">
      <c r="A44" s="109">
        <v>19</v>
      </c>
      <c r="B44" s="110" t="s">
        <v>1014</v>
      </c>
      <c r="C44" s="80" t="s">
        <v>9</v>
      </c>
      <c r="D44" s="59"/>
      <c r="E44" s="80">
        <f t="shared" si="0"/>
        <v>0</v>
      </c>
      <c r="F44" s="80">
        <f t="shared" si="1"/>
        <v>5</v>
      </c>
      <c r="G44" s="111"/>
    </row>
    <row r="45" spans="1:7" s="48" customFormat="1" x14ac:dyDescent="0.2">
      <c r="A45" s="109">
        <v>20</v>
      </c>
      <c r="B45" s="110" t="s">
        <v>1015</v>
      </c>
      <c r="C45" s="80" t="s">
        <v>9</v>
      </c>
      <c r="D45" s="59"/>
      <c r="E45" s="80">
        <f t="shared" si="0"/>
        <v>0</v>
      </c>
      <c r="F45" s="80">
        <f t="shared" si="1"/>
        <v>5</v>
      </c>
      <c r="G45" s="111"/>
    </row>
    <row r="46" spans="1:7" s="48" customFormat="1" ht="30" x14ac:dyDescent="0.2">
      <c r="A46" s="109">
        <v>21</v>
      </c>
      <c r="B46" s="110" t="s">
        <v>1016</v>
      </c>
      <c r="C46" s="80" t="s">
        <v>9</v>
      </c>
      <c r="D46" s="59"/>
      <c r="E46" s="80">
        <f t="shared" si="0"/>
        <v>0</v>
      </c>
      <c r="F46" s="80">
        <f t="shared" si="1"/>
        <v>5</v>
      </c>
      <c r="G46" s="111"/>
    </row>
    <row r="47" spans="1:7" s="48" customFormat="1" ht="30" x14ac:dyDescent="0.2">
      <c r="A47" s="109">
        <v>22</v>
      </c>
      <c r="B47" s="110" t="s">
        <v>1017</v>
      </c>
      <c r="C47" s="80" t="s">
        <v>9</v>
      </c>
      <c r="D47" s="59"/>
      <c r="E47" s="80">
        <f t="shared" si="0"/>
        <v>0</v>
      </c>
      <c r="F47" s="80">
        <f t="shared" si="1"/>
        <v>5</v>
      </c>
      <c r="G47" s="111"/>
    </row>
    <row r="48" spans="1:7" s="48" customFormat="1" ht="30" x14ac:dyDescent="0.2">
      <c r="A48" s="109">
        <v>23</v>
      </c>
      <c r="B48" s="110" t="s">
        <v>1018</v>
      </c>
      <c r="C48" s="80" t="s">
        <v>9</v>
      </c>
      <c r="D48" s="59"/>
      <c r="E48" s="80">
        <f t="shared" si="0"/>
        <v>0</v>
      </c>
      <c r="F48" s="80">
        <f t="shared" si="1"/>
        <v>5</v>
      </c>
      <c r="G48" s="111"/>
    </row>
    <row r="49" spans="1:7" s="48" customFormat="1" ht="30" x14ac:dyDescent="0.2">
      <c r="A49" s="109">
        <v>24</v>
      </c>
      <c r="B49" s="110" t="s">
        <v>1019</v>
      </c>
      <c r="C49" s="80" t="s">
        <v>9</v>
      </c>
      <c r="D49" s="59"/>
      <c r="E49" s="80">
        <f t="shared" si="0"/>
        <v>0</v>
      </c>
      <c r="F49" s="80">
        <f t="shared" si="1"/>
        <v>5</v>
      </c>
      <c r="G49" s="111"/>
    </row>
    <row r="50" spans="1:7" s="48" customFormat="1" ht="45" x14ac:dyDescent="0.2">
      <c r="A50" s="109">
        <v>25</v>
      </c>
      <c r="B50" s="110" t="s">
        <v>1020</v>
      </c>
      <c r="C50" s="80" t="s">
        <v>9</v>
      </c>
      <c r="D50" s="59"/>
      <c r="E50" s="80">
        <f t="shared" si="0"/>
        <v>0</v>
      </c>
      <c r="F50" s="80">
        <f t="shared" si="1"/>
        <v>5</v>
      </c>
      <c r="G50" s="111"/>
    </row>
    <row r="51" spans="1:7" s="48" customFormat="1" ht="30" x14ac:dyDescent="0.2">
      <c r="A51" s="109">
        <v>26</v>
      </c>
      <c r="B51" s="110" t="s">
        <v>1021</v>
      </c>
      <c r="C51" s="80" t="s">
        <v>9</v>
      </c>
      <c r="D51" s="59"/>
      <c r="E51" s="80">
        <f t="shared" si="0"/>
        <v>0</v>
      </c>
      <c r="F51" s="80">
        <f t="shared" si="1"/>
        <v>5</v>
      </c>
      <c r="G51" s="111"/>
    </row>
    <row r="52" spans="1:7" s="48" customFormat="1" ht="30" x14ac:dyDescent="0.2">
      <c r="A52" s="109">
        <v>27</v>
      </c>
      <c r="B52" s="110" t="s">
        <v>1022</v>
      </c>
      <c r="C52" s="80" t="s">
        <v>9</v>
      </c>
      <c r="D52" s="59"/>
      <c r="E52" s="80">
        <f t="shared" si="0"/>
        <v>0</v>
      </c>
      <c r="F52" s="80">
        <f t="shared" si="1"/>
        <v>5</v>
      </c>
      <c r="G52" s="111"/>
    </row>
    <row r="53" spans="1:7" s="48" customFormat="1" x14ac:dyDescent="0.2">
      <c r="A53" s="109">
        <v>28</v>
      </c>
      <c r="B53" s="110" t="s">
        <v>1023</v>
      </c>
      <c r="C53" s="80" t="s">
        <v>9</v>
      </c>
      <c r="D53" s="59"/>
      <c r="E53" s="80">
        <f t="shared" si="0"/>
        <v>0</v>
      </c>
      <c r="F53" s="80">
        <f t="shared" si="1"/>
        <v>5</v>
      </c>
      <c r="G53" s="111"/>
    </row>
    <row r="54" spans="1:7" s="48" customFormat="1" x14ac:dyDescent="0.2">
      <c r="A54" s="109">
        <v>29</v>
      </c>
      <c r="B54" s="110" t="s">
        <v>2393</v>
      </c>
      <c r="C54" s="80" t="s">
        <v>9</v>
      </c>
      <c r="D54" s="59"/>
      <c r="E54" s="80">
        <f t="shared" si="0"/>
        <v>0</v>
      </c>
      <c r="F54" s="80">
        <f t="shared" si="1"/>
        <v>5</v>
      </c>
      <c r="G54" s="111"/>
    </row>
    <row r="55" spans="1:7" s="48" customFormat="1" x14ac:dyDescent="0.2">
      <c r="A55" s="109">
        <v>30</v>
      </c>
      <c r="B55" s="110" t="s">
        <v>1024</v>
      </c>
      <c r="C55" s="112"/>
      <c r="D55" s="113"/>
      <c r="E55" s="112"/>
      <c r="F55" s="112"/>
      <c r="G55" s="114"/>
    </row>
    <row r="56" spans="1:7" s="48" customFormat="1" x14ac:dyDescent="0.2">
      <c r="A56" s="109"/>
      <c r="B56" s="115" t="s">
        <v>1025</v>
      </c>
      <c r="C56" s="80" t="s">
        <v>9</v>
      </c>
      <c r="D56" s="59"/>
      <c r="E56" s="80">
        <f t="shared" si="0"/>
        <v>0</v>
      </c>
      <c r="F56" s="80">
        <f t="shared" si="1"/>
        <v>5</v>
      </c>
      <c r="G56" s="111"/>
    </row>
    <row r="57" spans="1:7" s="48" customFormat="1" x14ac:dyDescent="0.2">
      <c r="A57" s="109"/>
      <c r="B57" s="115" t="s">
        <v>1026</v>
      </c>
      <c r="C57" s="80" t="s">
        <v>9</v>
      </c>
      <c r="D57" s="59"/>
      <c r="E57" s="80">
        <f t="shared" si="0"/>
        <v>0</v>
      </c>
      <c r="F57" s="80">
        <f t="shared" si="1"/>
        <v>5</v>
      </c>
      <c r="G57" s="111"/>
    </row>
    <row r="58" spans="1:7" s="48" customFormat="1" x14ac:dyDescent="0.2">
      <c r="A58" s="109"/>
      <c r="B58" s="115" t="s">
        <v>1027</v>
      </c>
      <c r="C58" s="80" t="s">
        <v>9</v>
      </c>
      <c r="D58" s="59"/>
      <c r="E58" s="80">
        <f t="shared" si="0"/>
        <v>0</v>
      </c>
      <c r="F58" s="80">
        <f t="shared" si="1"/>
        <v>5</v>
      </c>
      <c r="G58" s="111"/>
    </row>
    <row r="59" spans="1:7" s="48" customFormat="1" x14ac:dyDescent="0.2">
      <c r="A59" s="109"/>
      <c r="B59" s="115" t="s">
        <v>1028</v>
      </c>
      <c r="C59" s="80" t="s">
        <v>9</v>
      </c>
      <c r="D59" s="59"/>
      <c r="E59" s="80">
        <f t="shared" si="0"/>
        <v>0</v>
      </c>
      <c r="F59" s="80">
        <f t="shared" si="1"/>
        <v>5</v>
      </c>
      <c r="G59" s="111"/>
    </row>
    <row r="60" spans="1:7" s="48" customFormat="1" x14ac:dyDescent="0.2">
      <c r="A60" s="109"/>
      <c r="B60" s="115" t="s">
        <v>1029</v>
      </c>
      <c r="C60" s="80" t="s">
        <v>9</v>
      </c>
      <c r="D60" s="59"/>
      <c r="E60" s="80">
        <f t="shared" si="0"/>
        <v>0</v>
      </c>
      <c r="F60" s="80">
        <f t="shared" si="1"/>
        <v>5</v>
      </c>
      <c r="G60" s="111"/>
    </row>
    <row r="61" spans="1:7" s="48" customFormat="1" x14ac:dyDescent="0.2">
      <c r="A61" s="109"/>
      <c r="B61" s="115" t="s">
        <v>1030</v>
      </c>
      <c r="C61" s="80" t="s">
        <v>9</v>
      </c>
      <c r="D61" s="59"/>
      <c r="E61" s="80">
        <f t="shared" si="0"/>
        <v>0</v>
      </c>
      <c r="F61" s="80">
        <f t="shared" si="1"/>
        <v>5</v>
      </c>
      <c r="G61" s="111"/>
    </row>
    <row r="62" spans="1:7" s="48" customFormat="1" x14ac:dyDescent="0.2">
      <c r="A62" s="109"/>
      <c r="B62" s="115" t="s">
        <v>1031</v>
      </c>
      <c r="C62" s="80" t="s">
        <v>9</v>
      </c>
      <c r="D62" s="59"/>
      <c r="E62" s="80">
        <f t="shared" si="0"/>
        <v>0</v>
      </c>
      <c r="F62" s="80">
        <f t="shared" si="1"/>
        <v>5</v>
      </c>
      <c r="G62" s="111"/>
    </row>
    <row r="63" spans="1:7" s="48" customFormat="1" x14ac:dyDescent="0.2">
      <c r="A63" s="109"/>
      <c r="B63" s="115" t="s">
        <v>1032</v>
      </c>
      <c r="C63" s="80" t="s">
        <v>9</v>
      </c>
      <c r="D63" s="59"/>
      <c r="E63" s="80">
        <f t="shared" si="0"/>
        <v>0</v>
      </c>
      <c r="F63" s="80">
        <f t="shared" si="1"/>
        <v>5</v>
      </c>
      <c r="G63" s="111"/>
    </row>
    <row r="64" spans="1:7" s="48" customFormat="1" x14ac:dyDescent="0.2">
      <c r="A64" s="109"/>
      <c r="B64" s="115" t="s">
        <v>1033</v>
      </c>
      <c r="C64" s="80" t="s">
        <v>9</v>
      </c>
      <c r="D64" s="59"/>
      <c r="E64" s="80">
        <f t="shared" si="0"/>
        <v>0</v>
      </c>
      <c r="F64" s="80">
        <f t="shared" si="1"/>
        <v>5</v>
      </c>
      <c r="G64" s="111"/>
    </row>
    <row r="65" spans="1:7" s="48" customFormat="1" x14ac:dyDescent="0.2">
      <c r="A65" s="109"/>
      <c r="B65" s="115" t="s">
        <v>1034</v>
      </c>
      <c r="C65" s="80" t="s">
        <v>9</v>
      </c>
      <c r="D65" s="59"/>
      <c r="E65" s="80">
        <f t="shared" si="0"/>
        <v>0</v>
      </c>
      <c r="F65" s="80">
        <f t="shared" si="1"/>
        <v>5</v>
      </c>
      <c r="G65" s="111"/>
    </row>
    <row r="66" spans="1:7" s="48" customFormat="1" x14ac:dyDescent="0.2">
      <c r="A66" s="109"/>
      <c r="B66" s="115" t="s">
        <v>1035</v>
      </c>
      <c r="C66" s="80" t="s">
        <v>9</v>
      </c>
      <c r="D66" s="59"/>
      <c r="E66" s="80">
        <f t="shared" si="0"/>
        <v>0</v>
      </c>
      <c r="F66" s="80">
        <f t="shared" si="1"/>
        <v>5</v>
      </c>
      <c r="G66" s="111"/>
    </row>
    <row r="67" spans="1:7" s="48" customFormat="1" x14ac:dyDescent="0.2">
      <c r="A67" s="109"/>
      <c r="B67" s="115" t="s">
        <v>1036</v>
      </c>
      <c r="C67" s="80" t="s">
        <v>9</v>
      </c>
      <c r="D67" s="59"/>
      <c r="E67" s="80">
        <f t="shared" si="0"/>
        <v>0</v>
      </c>
      <c r="F67" s="80">
        <f t="shared" si="1"/>
        <v>5</v>
      </c>
      <c r="G67" s="111"/>
    </row>
    <row r="68" spans="1:7" s="48" customFormat="1" x14ac:dyDescent="0.2">
      <c r="A68" s="109"/>
      <c r="B68" s="115" t="s">
        <v>1037</v>
      </c>
      <c r="C68" s="80" t="s">
        <v>9</v>
      </c>
      <c r="D68" s="59"/>
      <c r="E68" s="80">
        <f t="shared" si="0"/>
        <v>0</v>
      </c>
      <c r="F68" s="80">
        <f t="shared" si="1"/>
        <v>5</v>
      </c>
      <c r="G68" s="111"/>
    </row>
    <row r="69" spans="1:7" s="48" customFormat="1" x14ac:dyDescent="0.2">
      <c r="A69" s="109"/>
      <c r="B69" s="115" t="s">
        <v>1038</v>
      </c>
      <c r="C69" s="80" t="s">
        <v>9</v>
      </c>
      <c r="D69" s="59"/>
      <c r="E69" s="80">
        <f t="shared" si="0"/>
        <v>0</v>
      </c>
      <c r="F69" s="80">
        <f t="shared" si="1"/>
        <v>5</v>
      </c>
      <c r="G69" s="111"/>
    </row>
    <row r="70" spans="1:7" s="48" customFormat="1" x14ac:dyDescent="0.2">
      <c r="A70" s="109"/>
      <c r="B70" s="115" t="s">
        <v>1039</v>
      </c>
      <c r="C70" s="80" t="s">
        <v>9</v>
      </c>
      <c r="D70" s="59"/>
      <c r="E70" s="80">
        <f t="shared" si="0"/>
        <v>0</v>
      </c>
      <c r="F70" s="80">
        <f t="shared" si="1"/>
        <v>5</v>
      </c>
      <c r="G70" s="111"/>
    </row>
    <row r="71" spans="1:7" s="48" customFormat="1" x14ac:dyDescent="0.2">
      <c r="A71" s="109"/>
      <c r="B71" s="115" t="s">
        <v>1040</v>
      </c>
      <c r="C71" s="80" t="s">
        <v>9</v>
      </c>
      <c r="D71" s="59"/>
      <c r="E71" s="80">
        <f t="shared" si="0"/>
        <v>0</v>
      </c>
      <c r="F71" s="80">
        <f t="shared" si="1"/>
        <v>5</v>
      </c>
      <c r="G71" s="111"/>
    </row>
    <row r="72" spans="1:7" s="48" customFormat="1" x14ac:dyDescent="0.2">
      <c r="A72" s="109"/>
      <c r="B72" s="115" t="s">
        <v>1041</v>
      </c>
      <c r="C72" s="80" t="s">
        <v>9</v>
      </c>
      <c r="D72" s="59"/>
      <c r="E72" s="80">
        <f t="shared" si="0"/>
        <v>0</v>
      </c>
      <c r="F72" s="80">
        <f t="shared" si="1"/>
        <v>5</v>
      </c>
      <c r="G72" s="111"/>
    </row>
    <row r="73" spans="1:7" s="48" customFormat="1" x14ac:dyDescent="0.2">
      <c r="A73" s="109"/>
      <c r="B73" s="115" t="s">
        <v>1042</v>
      </c>
      <c r="C73" s="80" t="s">
        <v>9</v>
      </c>
      <c r="D73" s="59"/>
      <c r="E73" s="80">
        <f t="shared" si="0"/>
        <v>0</v>
      </c>
      <c r="F73" s="80">
        <f t="shared" si="1"/>
        <v>5</v>
      </c>
      <c r="G73" s="111"/>
    </row>
    <row r="74" spans="1:7" s="48" customFormat="1" x14ac:dyDescent="0.2">
      <c r="A74" s="109"/>
      <c r="B74" s="115" t="s">
        <v>1043</v>
      </c>
      <c r="C74" s="80" t="s">
        <v>9</v>
      </c>
      <c r="D74" s="59"/>
      <c r="E74" s="80">
        <f t="shared" si="0"/>
        <v>0</v>
      </c>
      <c r="F74" s="80">
        <f t="shared" si="1"/>
        <v>5</v>
      </c>
      <c r="G74" s="111"/>
    </row>
    <row r="75" spans="1:7" s="48" customFormat="1" x14ac:dyDescent="0.2">
      <c r="A75" s="109"/>
      <c r="B75" s="115" t="s">
        <v>1044</v>
      </c>
      <c r="C75" s="80" t="s">
        <v>9</v>
      </c>
      <c r="D75" s="59"/>
      <c r="E75" s="80">
        <f t="shared" si="0"/>
        <v>0</v>
      </c>
      <c r="F75" s="80">
        <f t="shared" si="1"/>
        <v>5</v>
      </c>
      <c r="G75" s="111"/>
    </row>
    <row r="76" spans="1:7" s="48" customFormat="1" ht="17.25" x14ac:dyDescent="0.2">
      <c r="A76" s="109"/>
      <c r="B76" s="115" t="s">
        <v>2348</v>
      </c>
      <c r="C76" s="80" t="s">
        <v>9</v>
      </c>
      <c r="D76" s="59"/>
      <c r="E76" s="80">
        <f t="shared" si="0"/>
        <v>0</v>
      </c>
      <c r="F76" s="80">
        <f t="shared" si="1"/>
        <v>5</v>
      </c>
      <c r="G76" s="111"/>
    </row>
    <row r="77" spans="1:7" s="48" customFormat="1" x14ac:dyDescent="0.2">
      <c r="A77" s="109"/>
      <c r="B77" s="115" t="s">
        <v>1045</v>
      </c>
      <c r="C77" s="80" t="s">
        <v>9</v>
      </c>
      <c r="D77" s="59"/>
      <c r="E77" s="80">
        <f t="shared" si="0"/>
        <v>0</v>
      </c>
      <c r="F77" s="80">
        <f t="shared" si="1"/>
        <v>5</v>
      </c>
      <c r="G77" s="111"/>
    </row>
    <row r="78" spans="1:7" s="48" customFormat="1" x14ac:dyDescent="0.2">
      <c r="A78" s="109"/>
      <c r="B78" s="115" t="s">
        <v>1046</v>
      </c>
      <c r="C78" s="80" t="s">
        <v>9</v>
      </c>
      <c r="D78" s="59"/>
      <c r="E78" s="80">
        <f t="shared" si="0"/>
        <v>0</v>
      </c>
      <c r="F78" s="80">
        <f t="shared" si="1"/>
        <v>5</v>
      </c>
      <c r="G78" s="111"/>
    </row>
    <row r="79" spans="1:7" s="48" customFormat="1" x14ac:dyDescent="0.2">
      <c r="A79" s="109">
        <v>31</v>
      </c>
      <c r="B79" s="116" t="s">
        <v>1047</v>
      </c>
      <c r="C79" s="112"/>
      <c r="D79" s="113"/>
      <c r="E79" s="112"/>
      <c r="F79" s="112"/>
      <c r="G79" s="114"/>
    </row>
    <row r="80" spans="1:7" s="48" customFormat="1" x14ac:dyDescent="0.2">
      <c r="A80" s="109"/>
      <c r="B80" s="115" t="s">
        <v>1048</v>
      </c>
      <c r="C80" s="80" t="s">
        <v>9</v>
      </c>
      <c r="D80" s="59"/>
      <c r="E80" s="80">
        <f t="shared" si="0"/>
        <v>0</v>
      </c>
      <c r="F80" s="80">
        <f t="shared" si="1"/>
        <v>5</v>
      </c>
      <c r="G80" s="111"/>
    </row>
    <row r="81" spans="1:7" s="48" customFormat="1" x14ac:dyDescent="0.2">
      <c r="A81" s="109"/>
      <c r="B81" s="115" t="s">
        <v>1049</v>
      </c>
      <c r="C81" s="80" t="s">
        <v>9</v>
      </c>
      <c r="D81" s="59"/>
      <c r="E81" s="80">
        <f t="shared" si="0"/>
        <v>0</v>
      </c>
      <c r="F81" s="80">
        <f t="shared" si="1"/>
        <v>5</v>
      </c>
      <c r="G81" s="111"/>
    </row>
    <row r="82" spans="1:7" s="48" customFormat="1" x14ac:dyDescent="0.2">
      <c r="A82" s="109"/>
      <c r="B82" s="115" t="s">
        <v>1050</v>
      </c>
      <c r="C82" s="80" t="s">
        <v>9</v>
      </c>
      <c r="D82" s="59"/>
      <c r="E82" s="80">
        <f t="shared" si="0"/>
        <v>0</v>
      </c>
      <c r="F82" s="80">
        <f t="shared" si="1"/>
        <v>5</v>
      </c>
      <c r="G82" s="111"/>
    </row>
    <row r="83" spans="1:7" s="48" customFormat="1" x14ac:dyDescent="0.2">
      <c r="A83" s="67"/>
      <c r="B83" s="52" t="s">
        <v>11</v>
      </c>
      <c r="D83" s="117"/>
      <c r="E83" s="68">
        <f>SUM(E18:E82)</f>
        <v>0</v>
      </c>
      <c r="F83" s="68">
        <f>SUM(F18:F82)</f>
        <v>310</v>
      </c>
      <c r="G83" s="69">
        <f>E83/F83</f>
        <v>0</v>
      </c>
    </row>
    <row r="87" spans="1:7" s="215" customFormat="1" x14ac:dyDescent="0.25">
      <c r="A87" s="212"/>
      <c r="B87" s="213"/>
      <c r="C87" s="295"/>
      <c r="D87" s="299"/>
      <c r="E87" s="299"/>
      <c r="F87" s="299"/>
      <c r="G87" s="214"/>
    </row>
    <row r="88" spans="1:7" s="215" customFormat="1" ht="15.75" thickBot="1" x14ac:dyDescent="0.3">
      <c r="A88" s="212"/>
      <c r="B88" s="213"/>
      <c r="C88" s="216"/>
      <c r="D88" s="295"/>
      <c r="E88" s="296"/>
      <c r="F88" s="296"/>
      <c r="G88" s="214"/>
    </row>
    <row r="89" spans="1:7" s="215" customFormat="1" ht="15.75" hidden="1" thickBot="1" x14ac:dyDescent="0.3">
      <c r="A89" s="212"/>
      <c r="B89" s="213"/>
      <c r="C89" s="217"/>
      <c r="D89" s="218"/>
      <c r="E89" s="297" t="s">
        <v>2</v>
      </c>
      <c r="F89" s="298"/>
      <c r="G89" s="219">
        <f>(F185)/(F1328)</f>
        <v>8.5052052641917106E-2</v>
      </c>
    </row>
    <row r="90" spans="1:7" s="204" customFormat="1" ht="35.1" customHeight="1" thickBot="1" x14ac:dyDescent="0.3">
      <c r="A90" s="285" t="s">
        <v>1051</v>
      </c>
      <c r="B90" s="286"/>
      <c r="C90" s="187" t="s">
        <v>4</v>
      </c>
      <c r="D90" s="187" t="s">
        <v>13</v>
      </c>
      <c r="E90" s="188" t="s">
        <v>6</v>
      </c>
      <c r="F90" s="189" t="s">
        <v>7</v>
      </c>
      <c r="G90" s="190" t="s">
        <v>8</v>
      </c>
    </row>
    <row r="91" spans="1:7" ht="45" x14ac:dyDescent="0.25">
      <c r="A91" s="80">
        <v>1</v>
      </c>
      <c r="B91" s="110" t="s">
        <v>1052</v>
      </c>
      <c r="C91" s="175" t="s">
        <v>9</v>
      </c>
      <c r="D91" s="59"/>
      <c r="E91" s="175">
        <f t="shared" ref="E91:E154" si="2">IF(C91="HIGH",IF(D91&gt;=4,D91,IF(D91&gt;=2,1,0)),IF(C91="MED",IF(D91&gt;=4,3,IF(D91&gt;=2,1,0)),IF(D91&gt;=4,1,0)))</f>
        <v>0</v>
      </c>
      <c r="F91" s="175">
        <f t="shared" ref="F91:F154" si="3">IF(C91="HIGH",5,IF(C91="MED",3,1))</f>
        <v>5</v>
      </c>
      <c r="G91" s="176"/>
    </row>
    <row r="92" spans="1:7" ht="30" x14ac:dyDescent="0.25">
      <c r="A92" s="80">
        <v>2</v>
      </c>
      <c r="B92" s="110" t="s">
        <v>1053</v>
      </c>
      <c r="C92" s="80" t="s">
        <v>9</v>
      </c>
      <c r="D92" s="59"/>
      <c r="E92" s="80">
        <f t="shared" si="2"/>
        <v>0</v>
      </c>
      <c r="F92" s="80">
        <f t="shared" si="3"/>
        <v>5</v>
      </c>
      <c r="G92" s="111"/>
    </row>
    <row r="93" spans="1:7" ht="30" x14ac:dyDescent="0.25">
      <c r="A93" s="80">
        <v>3</v>
      </c>
      <c r="B93" s="110" t="s">
        <v>1054</v>
      </c>
      <c r="C93" s="112"/>
      <c r="D93" s="113"/>
      <c r="E93" s="112"/>
      <c r="F93" s="112"/>
      <c r="G93" s="114"/>
    </row>
    <row r="94" spans="1:7" x14ac:dyDescent="0.25">
      <c r="A94" s="80"/>
      <c r="B94" s="115" t="s">
        <v>1055</v>
      </c>
      <c r="C94" s="80" t="s">
        <v>9</v>
      </c>
      <c r="D94" s="59"/>
      <c r="E94" s="80">
        <f t="shared" si="2"/>
        <v>0</v>
      </c>
      <c r="F94" s="80">
        <f t="shared" si="3"/>
        <v>5</v>
      </c>
      <c r="G94" s="111"/>
    </row>
    <row r="95" spans="1:7" x14ac:dyDescent="0.25">
      <c r="A95" s="80"/>
      <c r="B95" s="115" t="s">
        <v>1056</v>
      </c>
      <c r="C95" s="80" t="s">
        <v>9</v>
      </c>
      <c r="D95" s="59"/>
      <c r="E95" s="80">
        <f t="shared" si="2"/>
        <v>0</v>
      </c>
      <c r="F95" s="80">
        <f t="shared" si="3"/>
        <v>5</v>
      </c>
      <c r="G95" s="111"/>
    </row>
    <row r="96" spans="1:7" x14ac:dyDescent="0.25">
      <c r="A96" s="80"/>
      <c r="B96" s="115" t="s">
        <v>1057</v>
      </c>
      <c r="C96" s="80" t="s">
        <v>9</v>
      </c>
      <c r="D96" s="59"/>
      <c r="E96" s="80">
        <f t="shared" si="2"/>
        <v>0</v>
      </c>
      <c r="F96" s="80">
        <f t="shared" si="3"/>
        <v>5</v>
      </c>
      <c r="G96" s="111"/>
    </row>
    <row r="97" spans="1:7" x14ac:dyDescent="0.25">
      <c r="A97" s="80"/>
      <c r="B97" s="115" t="s">
        <v>1058</v>
      </c>
      <c r="C97" s="80" t="s">
        <v>9</v>
      </c>
      <c r="D97" s="59"/>
      <c r="E97" s="80">
        <f t="shared" si="2"/>
        <v>0</v>
      </c>
      <c r="F97" s="80">
        <f t="shared" si="3"/>
        <v>5</v>
      </c>
      <c r="G97" s="111"/>
    </row>
    <row r="98" spans="1:7" x14ac:dyDescent="0.25">
      <c r="A98" s="80"/>
      <c r="B98" s="115" t="s">
        <v>1059</v>
      </c>
      <c r="C98" s="80" t="s">
        <v>9</v>
      </c>
      <c r="D98" s="59"/>
      <c r="E98" s="80">
        <f t="shared" si="2"/>
        <v>0</v>
      </c>
      <c r="F98" s="80">
        <f t="shared" si="3"/>
        <v>5</v>
      </c>
      <c r="G98" s="111"/>
    </row>
    <row r="99" spans="1:7" x14ac:dyDescent="0.25">
      <c r="A99" s="80"/>
      <c r="B99" s="115" t="s">
        <v>1060</v>
      </c>
      <c r="C99" s="80" t="s">
        <v>9</v>
      </c>
      <c r="D99" s="59"/>
      <c r="E99" s="80">
        <f t="shared" si="2"/>
        <v>0</v>
      </c>
      <c r="F99" s="80">
        <f t="shared" si="3"/>
        <v>5</v>
      </c>
      <c r="G99" s="111"/>
    </row>
    <row r="100" spans="1:7" x14ac:dyDescent="0.25">
      <c r="A100" s="80"/>
      <c r="B100" s="115" t="s">
        <v>1061</v>
      </c>
      <c r="C100" s="80" t="s">
        <v>9</v>
      </c>
      <c r="D100" s="59"/>
      <c r="E100" s="80">
        <f t="shared" si="2"/>
        <v>0</v>
      </c>
      <c r="F100" s="80">
        <f t="shared" si="3"/>
        <v>5</v>
      </c>
      <c r="G100" s="111"/>
    </row>
    <row r="101" spans="1:7" x14ac:dyDescent="0.25">
      <c r="A101" s="80"/>
      <c r="B101" s="115" t="s">
        <v>1062</v>
      </c>
      <c r="C101" s="80" t="s">
        <v>9</v>
      </c>
      <c r="D101" s="59"/>
      <c r="E101" s="80">
        <f t="shared" si="2"/>
        <v>0</v>
      </c>
      <c r="F101" s="80">
        <f t="shared" si="3"/>
        <v>5</v>
      </c>
      <c r="G101" s="111"/>
    </row>
    <row r="102" spans="1:7" x14ac:dyDescent="0.25">
      <c r="A102" s="80"/>
      <c r="B102" s="115" t="s">
        <v>1063</v>
      </c>
      <c r="C102" s="80" t="s">
        <v>9</v>
      </c>
      <c r="D102" s="59"/>
      <c r="E102" s="80">
        <f t="shared" si="2"/>
        <v>0</v>
      </c>
      <c r="F102" s="80">
        <f t="shared" si="3"/>
        <v>5</v>
      </c>
      <c r="G102" s="111"/>
    </row>
    <row r="103" spans="1:7" x14ac:dyDescent="0.25">
      <c r="A103" s="80"/>
      <c r="B103" s="115" t="s">
        <v>1064</v>
      </c>
      <c r="C103" s="80" t="s">
        <v>9</v>
      </c>
      <c r="D103" s="59"/>
      <c r="E103" s="80">
        <f t="shared" si="2"/>
        <v>0</v>
      </c>
      <c r="F103" s="80">
        <f t="shared" si="3"/>
        <v>5</v>
      </c>
      <c r="G103" s="111"/>
    </row>
    <row r="104" spans="1:7" x14ac:dyDescent="0.25">
      <c r="A104" s="80"/>
      <c r="B104" s="115" t="s">
        <v>1065</v>
      </c>
      <c r="C104" s="80" t="s">
        <v>9</v>
      </c>
      <c r="D104" s="59"/>
      <c r="E104" s="80">
        <f t="shared" si="2"/>
        <v>0</v>
      </c>
      <c r="F104" s="80">
        <f t="shared" si="3"/>
        <v>5</v>
      </c>
      <c r="G104" s="111"/>
    </row>
    <row r="105" spans="1:7" x14ac:dyDescent="0.25">
      <c r="A105" s="80"/>
      <c r="B105" s="115" t="s">
        <v>1066</v>
      </c>
      <c r="C105" s="80" t="s">
        <v>9</v>
      </c>
      <c r="D105" s="59"/>
      <c r="E105" s="80">
        <f t="shared" si="2"/>
        <v>0</v>
      </c>
      <c r="F105" s="80">
        <f t="shared" si="3"/>
        <v>5</v>
      </c>
      <c r="G105" s="111"/>
    </row>
    <row r="106" spans="1:7" x14ac:dyDescent="0.25">
      <c r="A106" s="80"/>
      <c r="B106" s="115" t="s">
        <v>1067</v>
      </c>
      <c r="C106" s="80" t="s">
        <v>9</v>
      </c>
      <c r="D106" s="59"/>
      <c r="E106" s="80">
        <f t="shared" si="2"/>
        <v>0</v>
      </c>
      <c r="F106" s="80">
        <f t="shared" si="3"/>
        <v>5</v>
      </c>
      <c r="G106" s="111"/>
    </row>
    <row r="107" spans="1:7" x14ac:dyDescent="0.25">
      <c r="A107" s="80"/>
      <c r="B107" s="115" t="s">
        <v>1068</v>
      </c>
      <c r="C107" s="80" t="s">
        <v>9</v>
      </c>
      <c r="D107" s="59"/>
      <c r="E107" s="80">
        <f t="shared" si="2"/>
        <v>0</v>
      </c>
      <c r="F107" s="80">
        <f t="shared" si="3"/>
        <v>5</v>
      </c>
      <c r="G107" s="111"/>
    </row>
    <row r="108" spans="1:7" x14ac:dyDescent="0.25">
      <c r="A108" s="80"/>
      <c r="B108" s="115" t="s">
        <v>1069</v>
      </c>
      <c r="C108" s="80" t="s">
        <v>9</v>
      </c>
      <c r="D108" s="59"/>
      <c r="E108" s="80">
        <f t="shared" si="2"/>
        <v>0</v>
      </c>
      <c r="F108" s="80">
        <f t="shared" si="3"/>
        <v>5</v>
      </c>
      <c r="G108" s="111"/>
    </row>
    <row r="109" spans="1:7" x14ac:dyDescent="0.25">
      <c r="A109" s="80">
        <v>4</v>
      </c>
      <c r="B109" s="118" t="s">
        <v>2283</v>
      </c>
      <c r="C109" s="112"/>
      <c r="D109" s="113"/>
      <c r="E109" s="112"/>
      <c r="F109" s="112"/>
      <c r="G109" s="114"/>
    </row>
    <row r="110" spans="1:7" x14ac:dyDescent="0.25">
      <c r="A110" s="80"/>
      <c r="B110" s="115" t="s">
        <v>1070</v>
      </c>
      <c r="C110" s="80" t="s">
        <v>9</v>
      </c>
      <c r="D110" s="59"/>
      <c r="E110" s="80">
        <f t="shared" si="2"/>
        <v>0</v>
      </c>
      <c r="F110" s="80">
        <f t="shared" si="3"/>
        <v>5</v>
      </c>
      <c r="G110" s="111"/>
    </row>
    <row r="111" spans="1:7" x14ac:dyDescent="0.25">
      <c r="A111" s="80"/>
      <c r="B111" s="115" t="s">
        <v>1071</v>
      </c>
      <c r="C111" s="80" t="s">
        <v>9</v>
      </c>
      <c r="D111" s="59"/>
      <c r="E111" s="80">
        <f t="shared" si="2"/>
        <v>0</v>
      </c>
      <c r="F111" s="80">
        <f t="shared" si="3"/>
        <v>5</v>
      </c>
      <c r="G111" s="111"/>
    </row>
    <row r="112" spans="1:7" x14ac:dyDescent="0.25">
      <c r="A112" s="80"/>
      <c r="B112" s="115" t="s">
        <v>1072</v>
      </c>
      <c r="C112" s="80" t="s">
        <v>9</v>
      </c>
      <c r="D112" s="59"/>
      <c r="E112" s="80">
        <f t="shared" si="2"/>
        <v>0</v>
      </c>
      <c r="F112" s="80">
        <f t="shared" si="3"/>
        <v>5</v>
      </c>
      <c r="G112" s="111"/>
    </row>
    <row r="113" spans="1:7" x14ac:dyDescent="0.25">
      <c r="A113" s="80"/>
      <c r="B113" s="115" t="s">
        <v>1073</v>
      </c>
      <c r="C113" s="80" t="s">
        <v>9</v>
      </c>
      <c r="D113" s="59"/>
      <c r="E113" s="80">
        <f t="shared" si="2"/>
        <v>0</v>
      </c>
      <c r="F113" s="80">
        <f t="shared" si="3"/>
        <v>5</v>
      </c>
      <c r="G113" s="111"/>
    </row>
    <row r="114" spans="1:7" x14ac:dyDescent="0.25">
      <c r="A114" s="80"/>
      <c r="B114" s="115" t="s">
        <v>1074</v>
      </c>
      <c r="C114" s="80" t="s">
        <v>9</v>
      </c>
      <c r="D114" s="59"/>
      <c r="E114" s="80">
        <f t="shared" si="2"/>
        <v>0</v>
      </c>
      <c r="F114" s="80">
        <f t="shared" si="3"/>
        <v>5</v>
      </c>
      <c r="G114" s="111"/>
    </row>
    <row r="115" spans="1:7" x14ac:dyDescent="0.25">
      <c r="A115" s="80">
        <v>5</v>
      </c>
      <c r="B115" s="118" t="s">
        <v>2284</v>
      </c>
      <c r="C115" s="112"/>
      <c r="D115" s="113"/>
      <c r="E115" s="112"/>
      <c r="F115" s="112"/>
      <c r="G115" s="114"/>
    </row>
    <row r="116" spans="1:7" x14ac:dyDescent="0.25">
      <c r="A116" s="80"/>
      <c r="B116" s="115" t="s">
        <v>1075</v>
      </c>
      <c r="C116" s="80" t="s">
        <v>9</v>
      </c>
      <c r="D116" s="59"/>
      <c r="E116" s="80">
        <f t="shared" si="2"/>
        <v>0</v>
      </c>
      <c r="F116" s="80">
        <f t="shared" si="3"/>
        <v>5</v>
      </c>
      <c r="G116" s="111"/>
    </row>
    <row r="117" spans="1:7" x14ac:dyDescent="0.25">
      <c r="A117" s="80"/>
      <c r="B117" s="115" t="s">
        <v>1076</v>
      </c>
      <c r="C117" s="80" t="s">
        <v>9</v>
      </c>
      <c r="D117" s="59"/>
      <c r="E117" s="80">
        <f t="shared" si="2"/>
        <v>0</v>
      </c>
      <c r="F117" s="80">
        <f t="shared" si="3"/>
        <v>5</v>
      </c>
      <c r="G117" s="111"/>
    </row>
    <row r="118" spans="1:7" x14ac:dyDescent="0.25">
      <c r="A118" s="80"/>
      <c r="B118" s="115" t="s">
        <v>1077</v>
      </c>
      <c r="C118" s="80" t="s">
        <v>9</v>
      </c>
      <c r="D118" s="59"/>
      <c r="E118" s="80">
        <f t="shared" si="2"/>
        <v>0</v>
      </c>
      <c r="F118" s="80">
        <f t="shared" si="3"/>
        <v>5</v>
      </c>
      <c r="G118" s="111"/>
    </row>
    <row r="119" spans="1:7" x14ac:dyDescent="0.25">
      <c r="A119" s="80"/>
      <c r="B119" s="115" t="s">
        <v>1078</v>
      </c>
      <c r="C119" s="80" t="s">
        <v>9</v>
      </c>
      <c r="D119" s="59"/>
      <c r="E119" s="80">
        <f t="shared" si="2"/>
        <v>0</v>
      </c>
      <c r="F119" s="80">
        <f t="shared" si="3"/>
        <v>5</v>
      </c>
      <c r="G119" s="111"/>
    </row>
    <row r="120" spans="1:7" x14ac:dyDescent="0.25">
      <c r="A120" s="80"/>
      <c r="B120" s="115" t="s">
        <v>1079</v>
      </c>
      <c r="C120" s="80" t="s">
        <v>9</v>
      </c>
      <c r="D120" s="59"/>
      <c r="E120" s="80">
        <f t="shared" si="2"/>
        <v>0</v>
      </c>
      <c r="F120" s="80">
        <f t="shared" si="3"/>
        <v>5</v>
      </c>
      <c r="G120" s="111"/>
    </row>
    <row r="121" spans="1:7" x14ac:dyDescent="0.25">
      <c r="A121" s="80"/>
      <c r="B121" s="115" t="s">
        <v>1080</v>
      </c>
      <c r="C121" s="80" t="s">
        <v>9</v>
      </c>
      <c r="D121" s="59"/>
      <c r="E121" s="80">
        <f t="shared" si="2"/>
        <v>0</v>
      </c>
      <c r="F121" s="80">
        <f t="shared" si="3"/>
        <v>5</v>
      </c>
      <c r="G121" s="111"/>
    </row>
    <row r="122" spans="1:7" x14ac:dyDescent="0.25">
      <c r="A122" s="80"/>
      <c r="B122" s="115" t="s">
        <v>1081</v>
      </c>
      <c r="C122" s="80" t="s">
        <v>9</v>
      </c>
      <c r="D122" s="59"/>
      <c r="E122" s="80">
        <f t="shared" si="2"/>
        <v>0</v>
      </c>
      <c r="F122" s="80">
        <f t="shared" si="3"/>
        <v>5</v>
      </c>
      <c r="G122" s="111"/>
    </row>
    <row r="123" spans="1:7" x14ac:dyDescent="0.25">
      <c r="A123" s="80"/>
      <c r="B123" s="115" t="s">
        <v>1082</v>
      </c>
      <c r="C123" s="80" t="s">
        <v>9</v>
      </c>
      <c r="D123" s="59"/>
      <c r="E123" s="80">
        <f t="shared" si="2"/>
        <v>0</v>
      </c>
      <c r="F123" s="80">
        <f t="shared" si="3"/>
        <v>5</v>
      </c>
      <c r="G123" s="111"/>
    </row>
    <row r="124" spans="1:7" x14ac:dyDescent="0.25">
      <c r="A124" s="80"/>
      <c r="B124" s="115" t="s">
        <v>1083</v>
      </c>
      <c r="C124" s="80" t="s">
        <v>9</v>
      </c>
      <c r="D124" s="59"/>
      <c r="E124" s="80">
        <f t="shared" si="2"/>
        <v>0</v>
      </c>
      <c r="F124" s="80">
        <f t="shared" si="3"/>
        <v>5</v>
      </c>
      <c r="G124" s="111"/>
    </row>
    <row r="125" spans="1:7" x14ac:dyDescent="0.25">
      <c r="A125" s="80"/>
      <c r="B125" s="115" t="s">
        <v>1084</v>
      </c>
      <c r="C125" s="80" t="s">
        <v>9</v>
      </c>
      <c r="D125" s="59"/>
      <c r="E125" s="80">
        <f t="shared" si="2"/>
        <v>0</v>
      </c>
      <c r="F125" s="80">
        <f t="shared" si="3"/>
        <v>5</v>
      </c>
      <c r="G125" s="111"/>
    </row>
    <row r="126" spans="1:7" x14ac:dyDescent="0.25">
      <c r="A126" s="80"/>
      <c r="B126" s="115" t="s">
        <v>1085</v>
      </c>
      <c r="C126" s="80" t="s">
        <v>9</v>
      </c>
      <c r="D126" s="59"/>
      <c r="E126" s="80">
        <f t="shared" si="2"/>
        <v>0</v>
      </c>
      <c r="F126" s="80">
        <f t="shared" si="3"/>
        <v>5</v>
      </c>
      <c r="G126" s="111"/>
    </row>
    <row r="127" spans="1:7" x14ac:dyDescent="0.25">
      <c r="A127" s="80"/>
      <c r="B127" s="115" t="s">
        <v>1086</v>
      </c>
      <c r="C127" s="80" t="s">
        <v>9</v>
      </c>
      <c r="D127" s="59"/>
      <c r="E127" s="80">
        <f t="shared" si="2"/>
        <v>0</v>
      </c>
      <c r="F127" s="80">
        <f t="shared" si="3"/>
        <v>5</v>
      </c>
      <c r="G127" s="111"/>
    </row>
    <row r="128" spans="1:7" x14ac:dyDescent="0.25">
      <c r="A128" s="80"/>
      <c r="B128" s="115" t="s">
        <v>1087</v>
      </c>
      <c r="C128" s="80" t="s">
        <v>9</v>
      </c>
      <c r="D128" s="59"/>
      <c r="E128" s="80">
        <f t="shared" si="2"/>
        <v>0</v>
      </c>
      <c r="F128" s="80">
        <f t="shared" si="3"/>
        <v>5</v>
      </c>
      <c r="G128" s="111"/>
    </row>
    <row r="129" spans="1:7" x14ac:dyDescent="0.25">
      <c r="A129" s="80"/>
      <c r="B129" s="115" t="s">
        <v>1088</v>
      </c>
      <c r="C129" s="80" t="s">
        <v>9</v>
      </c>
      <c r="D129" s="59"/>
      <c r="E129" s="80">
        <f t="shared" si="2"/>
        <v>0</v>
      </c>
      <c r="F129" s="80">
        <f t="shared" si="3"/>
        <v>5</v>
      </c>
      <c r="G129" s="111"/>
    </row>
    <row r="130" spans="1:7" x14ac:dyDescent="0.25">
      <c r="A130" s="80"/>
      <c r="B130" s="115" t="s">
        <v>1089</v>
      </c>
      <c r="C130" s="80" t="s">
        <v>9</v>
      </c>
      <c r="D130" s="59"/>
      <c r="E130" s="80">
        <f t="shared" si="2"/>
        <v>0</v>
      </c>
      <c r="F130" s="80">
        <f t="shared" si="3"/>
        <v>5</v>
      </c>
      <c r="G130" s="111"/>
    </row>
    <row r="131" spans="1:7" x14ac:dyDescent="0.25">
      <c r="A131" s="80"/>
      <c r="B131" s="115" t="s">
        <v>1090</v>
      </c>
      <c r="C131" s="80" t="s">
        <v>9</v>
      </c>
      <c r="D131" s="59"/>
      <c r="E131" s="80">
        <f t="shared" si="2"/>
        <v>0</v>
      </c>
      <c r="F131" s="80">
        <f t="shared" si="3"/>
        <v>5</v>
      </c>
      <c r="G131" s="111"/>
    </row>
    <row r="132" spans="1:7" x14ac:dyDescent="0.25">
      <c r="A132" s="80"/>
      <c r="B132" s="115" t="s">
        <v>1091</v>
      </c>
      <c r="C132" s="80" t="s">
        <v>9</v>
      </c>
      <c r="D132" s="59"/>
      <c r="E132" s="80">
        <f t="shared" si="2"/>
        <v>0</v>
      </c>
      <c r="F132" s="80">
        <f t="shared" si="3"/>
        <v>5</v>
      </c>
      <c r="G132" s="111"/>
    </row>
    <row r="133" spans="1:7" x14ac:dyDescent="0.25">
      <c r="A133" s="80"/>
      <c r="B133" s="115" t="s">
        <v>1092</v>
      </c>
      <c r="C133" s="80" t="s">
        <v>9</v>
      </c>
      <c r="D133" s="59"/>
      <c r="E133" s="80">
        <f t="shared" si="2"/>
        <v>0</v>
      </c>
      <c r="F133" s="80">
        <f t="shared" si="3"/>
        <v>5</v>
      </c>
      <c r="G133" s="111"/>
    </row>
    <row r="134" spans="1:7" x14ac:dyDescent="0.25">
      <c r="A134" s="80"/>
      <c r="B134" s="115" t="s">
        <v>1093</v>
      </c>
      <c r="C134" s="80" t="s">
        <v>9</v>
      </c>
      <c r="D134" s="59"/>
      <c r="E134" s="80">
        <f t="shared" si="2"/>
        <v>0</v>
      </c>
      <c r="F134" s="80">
        <f t="shared" si="3"/>
        <v>5</v>
      </c>
      <c r="G134" s="111"/>
    </row>
    <row r="135" spans="1:7" x14ac:dyDescent="0.25">
      <c r="A135" s="80"/>
      <c r="B135" s="115" t="s">
        <v>1094</v>
      </c>
      <c r="C135" s="80" t="s">
        <v>9</v>
      </c>
      <c r="D135" s="59"/>
      <c r="E135" s="80">
        <f t="shared" si="2"/>
        <v>0</v>
      </c>
      <c r="F135" s="80">
        <f t="shared" si="3"/>
        <v>5</v>
      </c>
      <c r="G135" s="111"/>
    </row>
    <row r="136" spans="1:7" ht="30" x14ac:dyDescent="0.25">
      <c r="A136" s="80">
        <v>6</v>
      </c>
      <c r="B136" s="110" t="s">
        <v>1095</v>
      </c>
      <c r="C136" s="80" t="s">
        <v>9</v>
      </c>
      <c r="D136" s="59"/>
      <c r="E136" s="80">
        <f t="shared" si="2"/>
        <v>0</v>
      </c>
      <c r="F136" s="80">
        <f t="shared" si="3"/>
        <v>5</v>
      </c>
      <c r="G136" s="111"/>
    </row>
    <row r="137" spans="1:7" ht="30" x14ac:dyDescent="0.25">
      <c r="A137" s="80">
        <v>7</v>
      </c>
      <c r="B137" s="110" t="s">
        <v>1096</v>
      </c>
      <c r="C137" s="80" t="s">
        <v>9</v>
      </c>
      <c r="D137" s="59"/>
      <c r="E137" s="80">
        <f t="shared" si="2"/>
        <v>0</v>
      </c>
      <c r="F137" s="80">
        <f t="shared" si="3"/>
        <v>5</v>
      </c>
      <c r="G137" s="111"/>
    </row>
    <row r="138" spans="1:7" x14ac:dyDescent="0.25">
      <c r="A138" s="80"/>
      <c r="B138" s="115" t="s">
        <v>1097</v>
      </c>
      <c r="C138" s="80" t="s">
        <v>9</v>
      </c>
      <c r="D138" s="59"/>
      <c r="E138" s="80">
        <f t="shared" si="2"/>
        <v>0</v>
      </c>
      <c r="F138" s="80">
        <f t="shared" si="3"/>
        <v>5</v>
      </c>
      <c r="G138" s="111"/>
    </row>
    <row r="139" spans="1:7" x14ac:dyDescent="0.25">
      <c r="A139" s="80"/>
      <c r="B139" s="115" t="s">
        <v>1098</v>
      </c>
      <c r="C139" s="80" t="s">
        <v>9</v>
      </c>
      <c r="D139" s="59"/>
      <c r="E139" s="80">
        <f t="shared" si="2"/>
        <v>0</v>
      </c>
      <c r="F139" s="80">
        <f t="shared" si="3"/>
        <v>5</v>
      </c>
      <c r="G139" s="111"/>
    </row>
    <row r="140" spans="1:7" x14ac:dyDescent="0.25">
      <c r="A140" s="80"/>
      <c r="B140" s="115" t="s">
        <v>1099</v>
      </c>
      <c r="C140" s="80" t="s">
        <v>9</v>
      </c>
      <c r="D140" s="59"/>
      <c r="E140" s="80">
        <f t="shared" si="2"/>
        <v>0</v>
      </c>
      <c r="F140" s="80">
        <f t="shared" si="3"/>
        <v>5</v>
      </c>
      <c r="G140" s="111"/>
    </row>
    <row r="141" spans="1:7" x14ac:dyDescent="0.25">
      <c r="A141" s="80"/>
      <c r="B141" s="115" t="s">
        <v>1100</v>
      </c>
      <c r="C141" s="80" t="s">
        <v>9</v>
      </c>
      <c r="D141" s="59"/>
      <c r="E141" s="80">
        <f t="shared" si="2"/>
        <v>0</v>
      </c>
      <c r="F141" s="80">
        <f t="shared" si="3"/>
        <v>5</v>
      </c>
      <c r="G141" s="111"/>
    </row>
    <row r="142" spans="1:7" x14ac:dyDescent="0.25">
      <c r="A142" s="80"/>
      <c r="B142" s="115" t="s">
        <v>1101</v>
      </c>
      <c r="C142" s="80" t="s">
        <v>9</v>
      </c>
      <c r="D142" s="59"/>
      <c r="E142" s="80">
        <f t="shared" si="2"/>
        <v>0</v>
      </c>
      <c r="F142" s="80">
        <f t="shared" si="3"/>
        <v>5</v>
      </c>
      <c r="G142" s="111"/>
    </row>
    <row r="143" spans="1:7" x14ac:dyDescent="0.25">
      <c r="A143" s="80"/>
      <c r="B143" s="115" t="s">
        <v>1102</v>
      </c>
      <c r="C143" s="80" t="s">
        <v>9</v>
      </c>
      <c r="D143" s="59"/>
      <c r="E143" s="80">
        <f t="shared" si="2"/>
        <v>0</v>
      </c>
      <c r="F143" s="80">
        <f t="shared" si="3"/>
        <v>5</v>
      </c>
      <c r="G143" s="111"/>
    </row>
    <row r="144" spans="1:7" x14ac:dyDescent="0.25">
      <c r="A144" s="80"/>
      <c r="B144" s="115" t="s">
        <v>1103</v>
      </c>
      <c r="C144" s="80" t="s">
        <v>9</v>
      </c>
      <c r="D144" s="59"/>
      <c r="E144" s="80">
        <f t="shared" si="2"/>
        <v>0</v>
      </c>
      <c r="F144" s="80">
        <f t="shared" si="3"/>
        <v>5</v>
      </c>
      <c r="G144" s="111"/>
    </row>
    <row r="145" spans="1:7" x14ac:dyDescent="0.25">
      <c r="A145" s="80"/>
      <c r="B145" s="115" t="s">
        <v>1104</v>
      </c>
      <c r="C145" s="80" t="s">
        <v>9</v>
      </c>
      <c r="D145" s="59"/>
      <c r="E145" s="80">
        <f t="shared" si="2"/>
        <v>0</v>
      </c>
      <c r="F145" s="80">
        <f t="shared" si="3"/>
        <v>5</v>
      </c>
      <c r="G145" s="111"/>
    </row>
    <row r="146" spans="1:7" x14ac:dyDescent="0.25">
      <c r="A146" s="80"/>
      <c r="B146" s="115" t="s">
        <v>1105</v>
      </c>
      <c r="C146" s="80" t="s">
        <v>9</v>
      </c>
      <c r="D146" s="59"/>
      <c r="E146" s="80">
        <f t="shared" si="2"/>
        <v>0</v>
      </c>
      <c r="F146" s="80">
        <f t="shared" si="3"/>
        <v>5</v>
      </c>
      <c r="G146" s="111"/>
    </row>
    <row r="147" spans="1:7" ht="30" x14ac:dyDescent="0.25">
      <c r="A147" s="80">
        <v>8</v>
      </c>
      <c r="B147" s="110" t="s">
        <v>1106</v>
      </c>
      <c r="C147" s="80" t="s">
        <v>9</v>
      </c>
      <c r="D147" s="59"/>
      <c r="E147" s="80">
        <f t="shared" si="2"/>
        <v>0</v>
      </c>
      <c r="F147" s="80">
        <f t="shared" si="3"/>
        <v>5</v>
      </c>
      <c r="G147" s="111"/>
    </row>
    <row r="148" spans="1:7" x14ac:dyDescent="0.25">
      <c r="A148" s="80"/>
      <c r="B148" s="110" t="s">
        <v>1107</v>
      </c>
      <c r="C148" s="80" t="s">
        <v>9</v>
      </c>
      <c r="D148" s="59"/>
      <c r="E148" s="80">
        <f t="shared" si="2"/>
        <v>0</v>
      </c>
      <c r="F148" s="80">
        <f t="shared" si="3"/>
        <v>5</v>
      </c>
      <c r="G148" s="111"/>
    </row>
    <row r="149" spans="1:7" x14ac:dyDescent="0.25">
      <c r="A149" s="80"/>
      <c r="B149" s="110" t="s">
        <v>1108</v>
      </c>
      <c r="C149" s="80" t="s">
        <v>9</v>
      </c>
      <c r="D149" s="59"/>
      <c r="E149" s="80">
        <f t="shared" si="2"/>
        <v>0</v>
      </c>
      <c r="F149" s="80">
        <f t="shared" si="3"/>
        <v>5</v>
      </c>
      <c r="G149" s="111"/>
    </row>
    <row r="150" spans="1:7" x14ac:dyDescent="0.25">
      <c r="A150" s="80"/>
      <c r="B150" s="110" t="s">
        <v>1109</v>
      </c>
      <c r="C150" s="80" t="s">
        <v>9</v>
      </c>
      <c r="D150" s="59"/>
      <c r="E150" s="80">
        <f t="shared" si="2"/>
        <v>0</v>
      </c>
      <c r="F150" s="80">
        <f t="shared" si="3"/>
        <v>5</v>
      </c>
      <c r="G150" s="111"/>
    </row>
    <row r="151" spans="1:7" x14ac:dyDescent="0.25">
      <c r="A151" s="80"/>
      <c r="B151" s="110" t="s">
        <v>1110</v>
      </c>
      <c r="C151" s="80" t="s">
        <v>9</v>
      </c>
      <c r="D151" s="59"/>
      <c r="E151" s="80">
        <f t="shared" si="2"/>
        <v>0</v>
      </c>
      <c r="F151" s="80">
        <f t="shared" si="3"/>
        <v>5</v>
      </c>
      <c r="G151" s="111"/>
    </row>
    <row r="152" spans="1:7" x14ac:dyDescent="0.25">
      <c r="A152" s="80"/>
      <c r="B152" s="110" t="s">
        <v>1111</v>
      </c>
      <c r="C152" s="80" t="s">
        <v>9</v>
      </c>
      <c r="D152" s="59"/>
      <c r="E152" s="80">
        <f t="shared" si="2"/>
        <v>0</v>
      </c>
      <c r="F152" s="80">
        <f t="shared" si="3"/>
        <v>5</v>
      </c>
      <c r="G152" s="111"/>
    </row>
    <row r="153" spans="1:7" x14ac:dyDescent="0.25">
      <c r="A153" s="80"/>
      <c r="B153" s="110" t="s">
        <v>1112</v>
      </c>
      <c r="C153" s="80" t="s">
        <v>9</v>
      </c>
      <c r="D153" s="59"/>
      <c r="E153" s="80">
        <f t="shared" si="2"/>
        <v>0</v>
      </c>
      <c r="F153" s="80">
        <f t="shared" si="3"/>
        <v>5</v>
      </c>
      <c r="G153" s="111"/>
    </row>
    <row r="154" spans="1:7" x14ac:dyDescent="0.25">
      <c r="A154" s="80"/>
      <c r="B154" s="110" t="s">
        <v>1113</v>
      </c>
      <c r="C154" s="80" t="s">
        <v>9</v>
      </c>
      <c r="D154" s="59"/>
      <c r="E154" s="80">
        <f t="shared" si="2"/>
        <v>0</v>
      </c>
      <c r="F154" s="80">
        <f t="shared" si="3"/>
        <v>5</v>
      </c>
      <c r="G154" s="111"/>
    </row>
    <row r="155" spans="1:7" x14ac:dyDescent="0.25">
      <c r="A155" s="80">
        <v>9</v>
      </c>
      <c r="B155" s="116" t="s">
        <v>1114</v>
      </c>
      <c r="C155" s="112"/>
      <c r="D155" s="113"/>
      <c r="E155" s="112"/>
      <c r="F155" s="112"/>
      <c r="G155" s="114"/>
    </row>
    <row r="156" spans="1:7" x14ac:dyDescent="0.25">
      <c r="A156" s="80"/>
      <c r="B156" s="115" t="s">
        <v>1115</v>
      </c>
      <c r="C156" s="80" t="s">
        <v>9</v>
      </c>
      <c r="D156" s="59"/>
      <c r="E156" s="80">
        <f t="shared" ref="E156:E184" si="4">IF(C156="HIGH",IF(D156&gt;=4,D156,IF(D156&gt;=2,1,0)),IF(C156="MED",IF(D156&gt;=4,3,IF(D156&gt;=2,1,0)),IF(D156&gt;=4,1,0)))</f>
        <v>0</v>
      </c>
      <c r="F156" s="80">
        <f t="shared" ref="F156:F176" si="5">IF(C156="HIGH",5,IF(C156="MED",3,1))</f>
        <v>5</v>
      </c>
      <c r="G156" s="111"/>
    </row>
    <row r="157" spans="1:7" x14ac:dyDescent="0.25">
      <c r="A157" s="80"/>
      <c r="B157" s="115" t="s">
        <v>1116</v>
      </c>
      <c r="C157" s="80" t="s">
        <v>9</v>
      </c>
      <c r="D157" s="59"/>
      <c r="E157" s="80">
        <f t="shared" si="4"/>
        <v>0</v>
      </c>
      <c r="F157" s="80">
        <f t="shared" si="5"/>
        <v>5</v>
      </c>
      <c r="G157" s="111"/>
    </row>
    <row r="158" spans="1:7" x14ac:dyDescent="0.25">
      <c r="A158" s="80"/>
      <c r="B158" s="115" t="s">
        <v>1117</v>
      </c>
      <c r="C158" s="80" t="s">
        <v>9</v>
      </c>
      <c r="D158" s="59"/>
      <c r="E158" s="80">
        <f t="shared" si="4"/>
        <v>0</v>
      </c>
      <c r="F158" s="80">
        <f t="shared" si="5"/>
        <v>5</v>
      </c>
      <c r="G158" s="111"/>
    </row>
    <row r="159" spans="1:7" x14ac:dyDescent="0.25">
      <c r="A159" s="80"/>
      <c r="B159" s="115" t="s">
        <v>1118</v>
      </c>
      <c r="C159" s="80" t="s">
        <v>9</v>
      </c>
      <c r="D159" s="59"/>
      <c r="E159" s="80">
        <f t="shared" si="4"/>
        <v>0</v>
      </c>
      <c r="F159" s="80">
        <f t="shared" si="5"/>
        <v>5</v>
      </c>
      <c r="G159" s="111"/>
    </row>
    <row r="160" spans="1:7" x14ac:dyDescent="0.25">
      <c r="A160" s="80"/>
      <c r="B160" s="115" t="s">
        <v>1119</v>
      </c>
      <c r="C160" s="80" t="s">
        <v>9</v>
      </c>
      <c r="D160" s="59"/>
      <c r="E160" s="80">
        <f t="shared" si="4"/>
        <v>0</v>
      </c>
      <c r="F160" s="80">
        <f t="shared" si="5"/>
        <v>5</v>
      </c>
      <c r="G160" s="111"/>
    </row>
    <row r="161" spans="1:7" x14ac:dyDescent="0.25">
      <c r="A161" s="80"/>
      <c r="B161" s="115" t="s">
        <v>1120</v>
      </c>
      <c r="C161" s="80" t="s">
        <v>9</v>
      </c>
      <c r="D161" s="59"/>
      <c r="E161" s="80">
        <f t="shared" si="4"/>
        <v>0</v>
      </c>
      <c r="F161" s="80">
        <f t="shared" si="5"/>
        <v>5</v>
      </c>
      <c r="G161" s="111"/>
    </row>
    <row r="162" spans="1:7" x14ac:dyDescent="0.25">
      <c r="A162" s="80"/>
      <c r="B162" s="115" t="s">
        <v>1121</v>
      </c>
      <c r="C162" s="80" t="s">
        <v>9</v>
      </c>
      <c r="D162" s="59"/>
      <c r="E162" s="80">
        <f t="shared" si="4"/>
        <v>0</v>
      </c>
      <c r="F162" s="80">
        <f t="shared" si="5"/>
        <v>5</v>
      </c>
      <c r="G162" s="111"/>
    </row>
    <row r="163" spans="1:7" x14ac:dyDescent="0.25">
      <c r="A163" s="80"/>
      <c r="B163" s="115" t="s">
        <v>1122</v>
      </c>
      <c r="C163" s="80" t="s">
        <v>9</v>
      </c>
      <c r="D163" s="59"/>
      <c r="E163" s="80">
        <f t="shared" si="4"/>
        <v>0</v>
      </c>
      <c r="F163" s="80">
        <f t="shared" si="5"/>
        <v>5</v>
      </c>
      <c r="G163" s="111"/>
    </row>
    <row r="164" spans="1:7" ht="30" x14ac:dyDescent="0.25">
      <c r="A164" s="80">
        <v>10</v>
      </c>
      <c r="B164" s="110" t="s">
        <v>1123</v>
      </c>
      <c r="C164" s="80" t="s">
        <v>9</v>
      </c>
      <c r="D164" s="59"/>
      <c r="E164" s="80">
        <f t="shared" si="4"/>
        <v>0</v>
      </c>
      <c r="F164" s="80">
        <f t="shared" si="5"/>
        <v>5</v>
      </c>
      <c r="G164" s="111"/>
    </row>
    <row r="165" spans="1:7" x14ac:dyDescent="0.25">
      <c r="A165" s="80"/>
      <c r="B165" s="110" t="s">
        <v>1124</v>
      </c>
      <c r="C165" s="80" t="s">
        <v>9</v>
      </c>
      <c r="D165" s="59"/>
      <c r="E165" s="80">
        <f t="shared" si="4"/>
        <v>0</v>
      </c>
      <c r="F165" s="80">
        <f t="shared" si="5"/>
        <v>5</v>
      </c>
      <c r="G165" s="111"/>
    </row>
    <row r="166" spans="1:7" x14ac:dyDescent="0.25">
      <c r="A166" s="80"/>
      <c r="B166" s="110" t="s">
        <v>1125</v>
      </c>
      <c r="C166" s="80" t="s">
        <v>9</v>
      </c>
      <c r="D166" s="59"/>
      <c r="E166" s="80">
        <f t="shared" si="4"/>
        <v>0</v>
      </c>
      <c r="F166" s="80">
        <f t="shared" si="5"/>
        <v>5</v>
      </c>
      <c r="G166" s="111"/>
    </row>
    <row r="167" spans="1:7" x14ac:dyDescent="0.25">
      <c r="A167" s="80"/>
      <c r="B167" s="110" t="s">
        <v>1126</v>
      </c>
      <c r="C167" s="80" t="s">
        <v>9</v>
      </c>
      <c r="D167" s="59"/>
      <c r="E167" s="80">
        <f t="shared" si="4"/>
        <v>0</v>
      </c>
      <c r="F167" s="80">
        <f t="shared" si="5"/>
        <v>5</v>
      </c>
      <c r="G167" s="111"/>
    </row>
    <row r="168" spans="1:7" x14ac:dyDescent="0.25">
      <c r="A168" s="80"/>
      <c r="B168" s="110" t="s">
        <v>1127</v>
      </c>
      <c r="C168" s="80" t="s">
        <v>9</v>
      </c>
      <c r="D168" s="59"/>
      <c r="E168" s="80">
        <f t="shared" si="4"/>
        <v>0</v>
      </c>
      <c r="F168" s="80">
        <f t="shared" si="5"/>
        <v>5</v>
      </c>
      <c r="G168" s="111"/>
    </row>
    <row r="169" spans="1:7" x14ac:dyDescent="0.25">
      <c r="A169" s="80"/>
      <c r="B169" s="110" t="s">
        <v>1128</v>
      </c>
      <c r="C169" s="80" t="s">
        <v>9</v>
      </c>
      <c r="D169" s="59"/>
      <c r="E169" s="80">
        <f t="shared" si="4"/>
        <v>0</v>
      </c>
      <c r="F169" s="80">
        <f t="shared" si="5"/>
        <v>5</v>
      </c>
      <c r="G169" s="111"/>
    </row>
    <row r="170" spans="1:7" x14ac:dyDescent="0.25">
      <c r="A170" s="80"/>
      <c r="B170" s="110" t="s">
        <v>1129</v>
      </c>
      <c r="C170" s="80" t="s">
        <v>9</v>
      </c>
      <c r="D170" s="59"/>
      <c r="E170" s="80">
        <f t="shared" si="4"/>
        <v>0</v>
      </c>
      <c r="F170" s="80">
        <f t="shared" si="5"/>
        <v>5</v>
      </c>
      <c r="G170" s="111"/>
    </row>
    <row r="171" spans="1:7" x14ac:dyDescent="0.25">
      <c r="A171" s="80"/>
      <c r="B171" s="110" t="s">
        <v>1130</v>
      </c>
      <c r="C171" s="80" t="s">
        <v>9</v>
      </c>
      <c r="D171" s="59"/>
      <c r="E171" s="80">
        <f t="shared" si="4"/>
        <v>0</v>
      </c>
      <c r="F171" s="80">
        <f t="shared" si="5"/>
        <v>5</v>
      </c>
      <c r="G171" s="111"/>
    </row>
    <row r="172" spans="1:7" x14ac:dyDescent="0.25">
      <c r="A172" s="80"/>
      <c r="B172" s="110" t="s">
        <v>1131</v>
      </c>
      <c r="C172" s="80" t="s">
        <v>9</v>
      </c>
      <c r="D172" s="59"/>
      <c r="E172" s="80">
        <f t="shared" si="4"/>
        <v>0</v>
      </c>
      <c r="F172" s="80">
        <f t="shared" si="5"/>
        <v>5</v>
      </c>
      <c r="G172" s="111"/>
    </row>
    <row r="173" spans="1:7" ht="30" x14ac:dyDescent="0.25">
      <c r="A173" s="80">
        <v>11</v>
      </c>
      <c r="B173" s="110" t="s">
        <v>1132</v>
      </c>
      <c r="C173" s="80" t="s">
        <v>9</v>
      </c>
      <c r="D173" s="59"/>
      <c r="E173" s="80">
        <f t="shared" si="4"/>
        <v>0</v>
      </c>
      <c r="F173" s="80">
        <f t="shared" si="5"/>
        <v>5</v>
      </c>
      <c r="G173" s="111"/>
    </row>
    <row r="174" spans="1:7" ht="30" x14ac:dyDescent="0.25">
      <c r="A174" s="80">
        <v>12</v>
      </c>
      <c r="B174" s="110" t="s">
        <v>1133</v>
      </c>
      <c r="C174" s="80" t="s">
        <v>9</v>
      </c>
      <c r="D174" s="59"/>
      <c r="E174" s="80">
        <f t="shared" si="4"/>
        <v>0</v>
      </c>
      <c r="F174" s="80">
        <f t="shared" si="5"/>
        <v>5</v>
      </c>
      <c r="G174" s="111"/>
    </row>
    <row r="175" spans="1:7" ht="30" x14ac:dyDescent="0.25">
      <c r="A175" s="80">
        <v>13</v>
      </c>
      <c r="B175" s="110" t="s">
        <v>1134</v>
      </c>
      <c r="C175" s="80" t="s">
        <v>9</v>
      </c>
      <c r="D175" s="59"/>
      <c r="E175" s="80">
        <f t="shared" si="4"/>
        <v>0</v>
      </c>
      <c r="F175" s="80">
        <f t="shared" si="5"/>
        <v>5</v>
      </c>
      <c r="G175" s="111"/>
    </row>
    <row r="176" spans="1:7" ht="30" x14ac:dyDescent="0.25">
      <c r="A176" s="80">
        <v>14</v>
      </c>
      <c r="B176" s="110" t="s">
        <v>1135</v>
      </c>
      <c r="C176" s="80" t="s">
        <v>9</v>
      </c>
      <c r="D176" s="59"/>
      <c r="E176" s="80">
        <f t="shared" si="4"/>
        <v>0</v>
      </c>
      <c r="F176" s="80">
        <f t="shared" si="5"/>
        <v>5</v>
      </c>
      <c r="G176" s="111"/>
    </row>
    <row r="177" spans="1:7" x14ac:dyDescent="0.25">
      <c r="A177" s="80">
        <v>15</v>
      </c>
      <c r="B177" s="110" t="s">
        <v>2285</v>
      </c>
      <c r="C177" s="112"/>
      <c r="D177" s="113"/>
      <c r="E177" s="112"/>
      <c r="F177" s="112"/>
      <c r="G177" s="114"/>
    </row>
    <row r="178" spans="1:7" x14ac:dyDescent="0.25">
      <c r="A178" s="80"/>
      <c r="B178" s="110" t="s">
        <v>1136</v>
      </c>
      <c r="C178" s="80" t="s">
        <v>1137</v>
      </c>
      <c r="D178" s="59"/>
      <c r="E178" s="80">
        <f t="shared" si="4"/>
        <v>0</v>
      </c>
      <c r="F178" s="119">
        <v>3</v>
      </c>
      <c r="G178" s="111"/>
    </row>
    <row r="179" spans="1:7" x14ac:dyDescent="0.25">
      <c r="A179" s="80"/>
      <c r="B179" s="116" t="s">
        <v>1138</v>
      </c>
      <c r="C179" s="80" t="s">
        <v>1137</v>
      </c>
      <c r="D179" s="59"/>
      <c r="E179" s="80">
        <f t="shared" si="4"/>
        <v>0</v>
      </c>
      <c r="F179" s="119">
        <v>3</v>
      </c>
      <c r="G179" s="111"/>
    </row>
    <row r="180" spans="1:7" x14ac:dyDescent="0.25">
      <c r="A180" s="80"/>
      <c r="B180" s="110" t="s">
        <v>1139</v>
      </c>
      <c r="C180" s="80" t="s">
        <v>1137</v>
      </c>
      <c r="D180" s="59"/>
      <c r="E180" s="80">
        <f t="shared" si="4"/>
        <v>0</v>
      </c>
      <c r="F180" s="119">
        <v>3</v>
      </c>
      <c r="G180" s="111"/>
    </row>
    <row r="181" spans="1:7" x14ac:dyDescent="0.25">
      <c r="A181" s="80"/>
      <c r="B181" s="110" t="s">
        <v>1140</v>
      </c>
      <c r="C181" s="80" t="s">
        <v>1137</v>
      </c>
      <c r="D181" s="59"/>
      <c r="E181" s="80">
        <f t="shared" si="4"/>
        <v>0</v>
      </c>
      <c r="F181" s="119">
        <v>3</v>
      </c>
      <c r="G181" s="111"/>
    </row>
    <row r="182" spans="1:7" x14ac:dyDescent="0.25">
      <c r="A182" s="80"/>
      <c r="B182" s="116" t="s">
        <v>1141</v>
      </c>
      <c r="C182" s="80" t="s">
        <v>1137</v>
      </c>
      <c r="D182" s="59"/>
      <c r="E182" s="80">
        <f t="shared" si="4"/>
        <v>0</v>
      </c>
      <c r="F182" s="119">
        <v>3</v>
      </c>
      <c r="G182" s="111"/>
    </row>
    <row r="183" spans="1:7" x14ac:dyDescent="0.25">
      <c r="A183" s="80"/>
      <c r="B183" s="116" t="s">
        <v>1142</v>
      </c>
      <c r="C183" s="80" t="s">
        <v>1137</v>
      </c>
      <c r="D183" s="59"/>
      <c r="E183" s="80">
        <f t="shared" si="4"/>
        <v>0</v>
      </c>
      <c r="F183" s="119">
        <v>3</v>
      </c>
      <c r="G183" s="111"/>
    </row>
    <row r="184" spans="1:7" x14ac:dyDescent="0.25">
      <c r="A184" s="80">
        <v>16</v>
      </c>
      <c r="B184" s="116" t="s">
        <v>1143</v>
      </c>
      <c r="C184" s="80" t="s">
        <v>9</v>
      </c>
      <c r="D184" s="59"/>
      <c r="E184" s="80">
        <f t="shared" si="4"/>
        <v>0</v>
      </c>
      <c r="F184" s="80">
        <v>5</v>
      </c>
      <c r="G184" s="111"/>
    </row>
    <row r="185" spans="1:7" ht="15.75" x14ac:dyDescent="0.25">
      <c r="A185" s="67"/>
      <c r="B185" s="52" t="s">
        <v>11</v>
      </c>
      <c r="C185" s="48"/>
      <c r="D185" s="117"/>
      <c r="E185" s="54">
        <f>SUM(E91:E184)</f>
        <v>0</v>
      </c>
      <c r="F185" s="68">
        <f>SUM(F91:F184)</f>
        <v>433</v>
      </c>
      <c r="G185" s="56">
        <f>(E185)/(F185)</f>
        <v>0</v>
      </c>
    </row>
    <row r="189" spans="1:7" s="215" customFormat="1" ht="15.75" thickBot="1" x14ac:dyDescent="0.3">
      <c r="A189" s="212"/>
      <c r="B189" s="213"/>
      <c r="C189" s="295"/>
      <c r="D189" s="299"/>
      <c r="E189" s="299"/>
      <c r="F189" s="299"/>
      <c r="G189" s="214"/>
    </row>
    <row r="190" spans="1:7" s="204" customFormat="1" ht="35.1" customHeight="1" thickBot="1" x14ac:dyDescent="0.3">
      <c r="A190" s="285" t="s">
        <v>2421</v>
      </c>
      <c r="B190" s="286"/>
      <c r="C190" s="187" t="s">
        <v>4</v>
      </c>
      <c r="D190" s="187" t="s">
        <v>13</v>
      </c>
      <c r="E190" s="188" t="s">
        <v>6</v>
      </c>
      <c r="F190" s="189" t="s">
        <v>7</v>
      </c>
      <c r="G190" s="190" t="s">
        <v>8</v>
      </c>
    </row>
    <row r="191" spans="1:7" s="215" customFormat="1" ht="15.75" hidden="1" thickBot="1" x14ac:dyDescent="0.3">
      <c r="A191" s="212"/>
      <c r="B191" s="213"/>
      <c r="C191" s="217"/>
      <c r="D191" s="218"/>
      <c r="E191" s="297" t="s">
        <v>2</v>
      </c>
      <c r="F191" s="298"/>
      <c r="G191" s="219">
        <f>(F255)/(F1328)</f>
        <v>4.9695541151050876E-2</v>
      </c>
    </row>
    <row r="192" spans="1:7" s="215" customFormat="1" ht="15.75" x14ac:dyDescent="0.25">
      <c r="A192" s="244">
        <v>1</v>
      </c>
      <c r="B192" s="94" t="s">
        <v>2422</v>
      </c>
      <c r="C192" s="245" t="s">
        <v>9</v>
      </c>
      <c r="D192" s="246"/>
      <c r="E192" s="247">
        <v>0</v>
      </c>
      <c r="F192" s="248">
        <v>5</v>
      </c>
      <c r="G192" s="249"/>
    </row>
    <row r="193" spans="1:7" s="215" customFormat="1" ht="15.75" x14ac:dyDescent="0.25">
      <c r="A193" s="244">
        <v>2</v>
      </c>
      <c r="B193" s="94" t="s">
        <v>2423</v>
      </c>
      <c r="C193" s="245" t="s">
        <v>9</v>
      </c>
      <c r="D193" s="246"/>
      <c r="E193" s="247">
        <v>0</v>
      </c>
      <c r="F193" s="248">
        <v>5</v>
      </c>
      <c r="G193" s="249"/>
    </row>
    <row r="194" spans="1:7" s="215" customFormat="1" ht="15.75" x14ac:dyDescent="0.25">
      <c r="A194" s="244"/>
      <c r="B194" s="250" t="s">
        <v>11</v>
      </c>
      <c r="C194" s="251"/>
      <c r="D194" s="252"/>
      <c r="E194" s="253">
        <v>0</v>
      </c>
      <c r="F194" s="254">
        <v>10</v>
      </c>
      <c r="G194" s="255">
        <f>(E194)/(F194)</f>
        <v>0</v>
      </c>
    </row>
    <row r="195" spans="1:7" s="215" customFormat="1" ht="15.75" x14ac:dyDescent="0.25">
      <c r="A195" s="212"/>
      <c r="B195" s="243"/>
      <c r="C195" s="258"/>
      <c r="D195" s="242"/>
      <c r="E195" s="259"/>
      <c r="F195" s="260"/>
      <c r="G195" s="56"/>
    </row>
    <row r="196" spans="1:7" s="215" customFormat="1" ht="15.75" x14ac:dyDescent="0.25">
      <c r="A196" s="212"/>
      <c r="B196" s="243"/>
      <c r="C196" s="258"/>
      <c r="D196" s="242"/>
      <c r="E196" s="259"/>
      <c r="F196" s="260"/>
      <c r="G196" s="56"/>
    </row>
    <row r="197" spans="1:7" s="215" customFormat="1" ht="15.75" x14ac:dyDescent="0.25">
      <c r="A197" s="212"/>
      <c r="B197" s="243"/>
      <c r="C197" s="258"/>
      <c r="D197" s="242"/>
      <c r="E197" s="259"/>
      <c r="F197" s="260"/>
      <c r="G197" s="56"/>
    </row>
    <row r="198" spans="1:7" s="215" customFormat="1" ht="15.75" x14ac:dyDescent="0.25">
      <c r="A198" s="212"/>
      <c r="B198" s="243"/>
      <c r="C198" s="258"/>
      <c r="D198" s="242"/>
      <c r="E198" s="259"/>
      <c r="F198" s="260"/>
      <c r="G198" s="56"/>
    </row>
    <row r="199" spans="1:7" s="204" customFormat="1" ht="35.1" customHeight="1" thickBot="1" x14ac:dyDescent="0.3">
      <c r="A199" s="285" t="s">
        <v>899</v>
      </c>
      <c r="B199" s="286"/>
      <c r="C199" s="256" t="s">
        <v>4</v>
      </c>
      <c r="D199" s="256" t="s">
        <v>13</v>
      </c>
      <c r="E199" s="257" t="s">
        <v>6</v>
      </c>
      <c r="F199" s="190" t="s">
        <v>7</v>
      </c>
      <c r="G199" s="190" t="s">
        <v>8</v>
      </c>
    </row>
    <row r="200" spans="1:7" s="48" customFormat="1" ht="30" x14ac:dyDescent="0.2">
      <c r="A200" s="120">
        <v>1</v>
      </c>
      <c r="B200" s="121" t="s">
        <v>1144</v>
      </c>
      <c r="C200" s="175" t="s">
        <v>9</v>
      </c>
      <c r="D200" s="59"/>
      <c r="E200" s="175">
        <f t="shared" ref="E200:E252" si="6">IF(C200="HIGH",IF(D200&gt;=4,D200,IF(D200&gt;=2,1,0)),IF(C200="MED",IF(D200&gt;=4,3,IF(D200&gt;=2,1,0)),IF(D200&gt;=4,1,0)))</f>
        <v>0</v>
      </c>
      <c r="F200" s="175">
        <f t="shared" ref="F200:F252" si="7">IF(C200="HIGH",5,IF(C200="MED",3,1))</f>
        <v>5</v>
      </c>
      <c r="G200" s="176"/>
    </row>
    <row r="201" spans="1:7" s="48" customFormat="1" x14ac:dyDescent="0.2">
      <c r="A201" s="120">
        <v>2</v>
      </c>
      <c r="B201" s="122" t="s">
        <v>1145</v>
      </c>
      <c r="C201" s="123"/>
      <c r="D201" s="124"/>
      <c r="E201" s="112"/>
      <c r="F201" s="112"/>
      <c r="G201" s="114"/>
    </row>
    <row r="202" spans="1:7" s="48" customFormat="1" x14ac:dyDescent="0.2">
      <c r="A202" s="120"/>
      <c r="B202" s="125" t="s">
        <v>1146</v>
      </c>
      <c r="C202" s="80" t="s">
        <v>9</v>
      </c>
      <c r="D202" s="59"/>
      <c r="E202" s="80">
        <f t="shared" si="6"/>
        <v>0</v>
      </c>
      <c r="F202" s="80">
        <f t="shared" si="7"/>
        <v>5</v>
      </c>
      <c r="G202" s="111"/>
    </row>
    <row r="203" spans="1:7" s="48" customFormat="1" x14ac:dyDescent="0.2">
      <c r="A203" s="120"/>
      <c r="B203" s="125" t="s">
        <v>1147</v>
      </c>
      <c r="C203" s="80" t="s">
        <v>9</v>
      </c>
      <c r="D203" s="59"/>
      <c r="E203" s="80">
        <f t="shared" si="6"/>
        <v>0</v>
      </c>
      <c r="F203" s="80">
        <f t="shared" si="7"/>
        <v>5</v>
      </c>
      <c r="G203" s="111"/>
    </row>
    <row r="204" spans="1:7" s="48" customFormat="1" x14ac:dyDescent="0.2">
      <c r="A204" s="120"/>
      <c r="B204" s="125" t="s">
        <v>1148</v>
      </c>
      <c r="C204" s="80" t="s">
        <v>9</v>
      </c>
      <c r="D204" s="59"/>
      <c r="E204" s="80">
        <f t="shared" si="6"/>
        <v>0</v>
      </c>
      <c r="F204" s="80">
        <f t="shared" si="7"/>
        <v>5</v>
      </c>
      <c r="G204" s="111"/>
    </row>
    <row r="205" spans="1:7" s="48" customFormat="1" x14ac:dyDescent="0.2">
      <c r="A205" s="120"/>
      <c r="B205" s="125" t="s">
        <v>1149</v>
      </c>
      <c r="C205" s="80" t="s">
        <v>9</v>
      </c>
      <c r="D205" s="59"/>
      <c r="E205" s="80">
        <f t="shared" si="6"/>
        <v>0</v>
      </c>
      <c r="F205" s="80">
        <f t="shared" si="7"/>
        <v>5</v>
      </c>
      <c r="G205" s="111"/>
    </row>
    <row r="206" spans="1:7" s="48" customFormat="1" x14ac:dyDescent="0.2">
      <c r="A206" s="120"/>
      <c r="B206" s="125" t="s">
        <v>1150</v>
      </c>
      <c r="C206" s="80" t="s">
        <v>9</v>
      </c>
      <c r="D206" s="59"/>
      <c r="E206" s="80">
        <f t="shared" si="6"/>
        <v>0</v>
      </c>
      <c r="F206" s="80">
        <f t="shared" si="7"/>
        <v>5</v>
      </c>
      <c r="G206" s="111"/>
    </row>
    <row r="207" spans="1:7" s="48" customFormat="1" x14ac:dyDescent="0.2">
      <c r="A207" s="120"/>
      <c r="B207" s="125" t="s">
        <v>1151</v>
      </c>
      <c r="C207" s="80" t="s">
        <v>9</v>
      </c>
      <c r="D207" s="59"/>
      <c r="E207" s="80">
        <f t="shared" si="6"/>
        <v>0</v>
      </c>
      <c r="F207" s="80">
        <f t="shared" si="7"/>
        <v>5</v>
      </c>
      <c r="G207" s="111"/>
    </row>
    <row r="208" spans="1:7" s="48" customFormat="1" x14ac:dyDescent="0.2">
      <c r="A208" s="120"/>
      <c r="B208" s="125" t="s">
        <v>1152</v>
      </c>
      <c r="C208" s="80" t="s">
        <v>9</v>
      </c>
      <c r="D208" s="59"/>
      <c r="E208" s="80">
        <f t="shared" si="6"/>
        <v>0</v>
      </c>
      <c r="F208" s="80">
        <f t="shared" si="7"/>
        <v>5</v>
      </c>
      <c r="G208" s="111"/>
    </row>
    <row r="209" spans="1:7" s="48" customFormat="1" x14ac:dyDescent="0.2">
      <c r="A209" s="120"/>
      <c r="B209" s="125" t="s">
        <v>1153</v>
      </c>
      <c r="C209" s="80" t="s">
        <v>9</v>
      </c>
      <c r="D209" s="59"/>
      <c r="E209" s="80">
        <f t="shared" si="6"/>
        <v>0</v>
      </c>
      <c r="F209" s="80">
        <f t="shared" si="7"/>
        <v>5</v>
      </c>
      <c r="G209" s="111"/>
    </row>
    <row r="210" spans="1:7" s="48" customFormat="1" x14ac:dyDescent="0.2">
      <c r="A210" s="120"/>
      <c r="B210" s="125" t="s">
        <v>1154</v>
      </c>
      <c r="C210" s="80" t="s">
        <v>9</v>
      </c>
      <c r="D210" s="59"/>
      <c r="E210" s="80">
        <f t="shared" si="6"/>
        <v>0</v>
      </c>
      <c r="F210" s="80">
        <f t="shared" si="7"/>
        <v>5</v>
      </c>
      <c r="G210" s="111"/>
    </row>
    <row r="211" spans="1:7" s="48" customFormat="1" x14ac:dyDescent="0.2">
      <c r="A211" s="120"/>
      <c r="B211" s="125" t="s">
        <v>1155</v>
      </c>
      <c r="C211" s="80" t="s">
        <v>9</v>
      </c>
      <c r="D211" s="59"/>
      <c r="E211" s="80">
        <f t="shared" si="6"/>
        <v>0</v>
      </c>
      <c r="F211" s="80">
        <f t="shared" si="7"/>
        <v>5</v>
      </c>
      <c r="G211" s="111"/>
    </row>
    <row r="212" spans="1:7" s="48" customFormat="1" x14ac:dyDescent="0.2">
      <c r="A212" s="120"/>
      <c r="B212" s="125" t="s">
        <v>1156</v>
      </c>
      <c r="C212" s="80" t="s">
        <v>9</v>
      </c>
      <c r="D212" s="59"/>
      <c r="E212" s="80">
        <f t="shared" si="6"/>
        <v>0</v>
      </c>
      <c r="F212" s="80">
        <f t="shared" si="7"/>
        <v>5</v>
      </c>
      <c r="G212" s="111"/>
    </row>
    <row r="213" spans="1:7" s="48" customFormat="1" x14ac:dyDescent="0.2">
      <c r="A213" s="120"/>
      <c r="B213" s="125" t="s">
        <v>1157</v>
      </c>
      <c r="C213" s="80" t="s">
        <v>9</v>
      </c>
      <c r="D213" s="59"/>
      <c r="E213" s="80">
        <f t="shared" si="6"/>
        <v>0</v>
      </c>
      <c r="F213" s="80">
        <f t="shared" si="7"/>
        <v>5</v>
      </c>
      <c r="G213" s="111"/>
    </row>
    <row r="214" spans="1:7" s="48" customFormat="1" ht="30" x14ac:dyDescent="0.2">
      <c r="A214" s="120">
        <v>3</v>
      </c>
      <c r="B214" s="121" t="s">
        <v>1158</v>
      </c>
      <c r="C214" s="109" t="s">
        <v>1159</v>
      </c>
      <c r="D214" s="59"/>
      <c r="E214" s="80">
        <f t="shared" si="6"/>
        <v>0</v>
      </c>
      <c r="F214" s="119">
        <v>1</v>
      </c>
      <c r="G214" s="111"/>
    </row>
    <row r="215" spans="1:7" s="48" customFormat="1" x14ac:dyDescent="0.2">
      <c r="A215" s="120"/>
      <c r="B215" s="125" t="s">
        <v>1160</v>
      </c>
      <c r="C215" s="109" t="s">
        <v>1159</v>
      </c>
      <c r="D215" s="59"/>
      <c r="E215" s="80">
        <f t="shared" si="6"/>
        <v>0</v>
      </c>
      <c r="F215" s="119">
        <v>1</v>
      </c>
      <c r="G215" s="111"/>
    </row>
    <row r="216" spans="1:7" s="48" customFormat="1" x14ac:dyDescent="0.2">
      <c r="A216" s="120"/>
      <c r="B216" s="125" t="s">
        <v>1161</v>
      </c>
      <c r="C216" s="109" t="s">
        <v>1159</v>
      </c>
      <c r="D216" s="59"/>
      <c r="E216" s="80">
        <f t="shared" si="6"/>
        <v>0</v>
      </c>
      <c r="F216" s="119">
        <v>1</v>
      </c>
      <c r="G216" s="111"/>
    </row>
    <row r="217" spans="1:7" s="48" customFormat="1" ht="30" x14ac:dyDescent="0.2">
      <c r="A217" s="120">
        <v>4</v>
      </c>
      <c r="B217" s="121" t="s">
        <v>1162</v>
      </c>
      <c r="C217" s="80" t="s">
        <v>9</v>
      </c>
      <c r="D217" s="59"/>
      <c r="E217" s="80">
        <f t="shared" si="6"/>
        <v>0</v>
      </c>
      <c r="F217" s="80">
        <f t="shared" si="7"/>
        <v>5</v>
      </c>
      <c r="G217" s="111"/>
    </row>
    <row r="218" spans="1:7" s="48" customFormat="1" x14ac:dyDescent="0.2">
      <c r="A218" s="120"/>
      <c r="B218" s="125" t="s">
        <v>1163</v>
      </c>
      <c r="C218" s="80" t="s">
        <v>9</v>
      </c>
      <c r="D218" s="59"/>
      <c r="E218" s="80">
        <f t="shared" si="6"/>
        <v>0</v>
      </c>
      <c r="F218" s="80">
        <f t="shared" si="7"/>
        <v>5</v>
      </c>
      <c r="G218" s="111"/>
    </row>
    <row r="219" spans="1:7" s="48" customFormat="1" x14ac:dyDescent="0.2">
      <c r="A219" s="120"/>
      <c r="B219" s="125" t="s">
        <v>1164</v>
      </c>
      <c r="C219" s="80" t="s">
        <v>9</v>
      </c>
      <c r="D219" s="59"/>
      <c r="E219" s="80">
        <f t="shared" si="6"/>
        <v>0</v>
      </c>
      <c r="F219" s="80">
        <f t="shared" si="7"/>
        <v>5</v>
      </c>
      <c r="G219" s="111"/>
    </row>
    <row r="220" spans="1:7" s="48" customFormat="1" x14ac:dyDescent="0.2">
      <c r="A220" s="120"/>
      <c r="B220" s="125" t="s">
        <v>1165</v>
      </c>
      <c r="C220" s="80" t="s">
        <v>9</v>
      </c>
      <c r="D220" s="59"/>
      <c r="E220" s="80">
        <f t="shared" si="6"/>
        <v>0</v>
      </c>
      <c r="F220" s="80">
        <f t="shared" si="7"/>
        <v>5</v>
      </c>
      <c r="G220" s="111"/>
    </row>
    <row r="221" spans="1:7" s="48" customFormat="1" x14ac:dyDescent="0.2">
      <c r="A221" s="120"/>
      <c r="B221" s="125" t="s">
        <v>1166</v>
      </c>
      <c r="C221" s="80" t="s">
        <v>9</v>
      </c>
      <c r="D221" s="59"/>
      <c r="E221" s="80">
        <f t="shared" si="6"/>
        <v>0</v>
      </c>
      <c r="F221" s="80">
        <f t="shared" si="7"/>
        <v>5</v>
      </c>
      <c r="G221" s="111"/>
    </row>
    <row r="222" spans="1:7" s="48" customFormat="1" x14ac:dyDescent="0.2">
      <c r="A222" s="120"/>
      <c r="B222" s="125" t="s">
        <v>1167</v>
      </c>
      <c r="C222" s="80" t="s">
        <v>9</v>
      </c>
      <c r="D222" s="59"/>
      <c r="E222" s="80">
        <f t="shared" si="6"/>
        <v>0</v>
      </c>
      <c r="F222" s="80">
        <f t="shared" si="7"/>
        <v>5</v>
      </c>
      <c r="G222" s="111"/>
    </row>
    <row r="223" spans="1:7" s="48" customFormat="1" x14ac:dyDescent="0.2">
      <c r="A223" s="120"/>
      <c r="B223" s="125" t="s">
        <v>1168</v>
      </c>
      <c r="C223" s="80" t="s">
        <v>9</v>
      </c>
      <c r="D223" s="59"/>
      <c r="E223" s="80">
        <f t="shared" si="6"/>
        <v>0</v>
      </c>
      <c r="F223" s="80">
        <f t="shared" si="7"/>
        <v>5</v>
      </c>
      <c r="G223" s="111"/>
    </row>
    <row r="224" spans="1:7" s="48" customFormat="1" x14ac:dyDescent="0.2">
      <c r="A224" s="120"/>
      <c r="B224" s="125" t="s">
        <v>1169</v>
      </c>
      <c r="C224" s="80" t="s">
        <v>9</v>
      </c>
      <c r="D224" s="59"/>
      <c r="E224" s="80">
        <f t="shared" si="6"/>
        <v>0</v>
      </c>
      <c r="F224" s="80">
        <f t="shared" si="7"/>
        <v>5</v>
      </c>
      <c r="G224" s="111"/>
    </row>
    <row r="225" spans="1:7" s="48" customFormat="1" x14ac:dyDescent="0.2">
      <c r="A225" s="120"/>
      <c r="B225" s="125" t="s">
        <v>1170</v>
      </c>
      <c r="C225" s="80" t="s">
        <v>9</v>
      </c>
      <c r="D225" s="59"/>
      <c r="E225" s="80">
        <f t="shared" si="6"/>
        <v>0</v>
      </c>
      <c r="F225" s="80">
        <f t="shared" si="7"/>
        <v>5</v>
      </c>
      <c r="G225" s="111"/>
    </row>
    <row r="226" spans="1:7" s="48" customFormat="1" x14ac:dyDescent="0.2">
      <c r="A226" s="120"/>
      <c r="B226" s="125" t="s">
        <v>1171</v>
      </c>
      <c r="C226" s="80" t="s">
        <v>9</v>
      </c>
      <c r="D226" s="59"/>
      <c r="E226" s="80">
        <f t="shared" si="6"/>
        <v>0</v>
      </c>
      <c r="F226" s="80">
        <f t="shared" si="7"/>
        <v>5</v>
      </c>
      <c r="G226" s="111"/>
    </row>
    <row r="227" spans="1:7" s="48" customFormat="1" x14ac:dyDescent="0.2">
      <c r="A227" s="120">
        <v>5</v>
      </c>
      <c r="B227" s="121" t="s">
        <v>1172</v>
      </c>
      <c r="C227" s="80" t="s">
        <v>9</v>
      </c>
      <c r="D227" s="59"/>
      <c r="E227" s="80">
        <f t="shared" si="6"/>
        <v>0</v>
      </c>
      <c r="F227" s="80">
        <f t="shared" si="7"/>
        <v>5</v>
      </c>
      <c r="G227" s="111"/>
    </row>
    <row r="228" spans="1:7" s="48" customFormat="1" ht="30" x14ac:dyDescent="0.2">
      <c r="A228" s="120">
        <v>6</v>
      </c>
      <c r="B228" s="121" t="s">
        <v>1173</v>
      </c>
      <c r="C228" s="80" t="s">
        <v>9</v>
      </c>
      <c r="D228" s="59"/>
      <c r="E228" s="80">
        <f t="shared" si="6"/>
        <v>0</v>
      </c>
      <c r="F228" s="80">
        <f t="shared" si="7"/>
        <v>5</v>
      </c>
      <c r="G228" s="111"/>
    </row>
    <row r="229" spans="1:7" s="48" customFormat="1" ht="30" x14ac:dyDescent="0.2">
      <c r="A229" s="120">
        <v>7</v>
      </c>
      <c r="B229" s="121" t="s">
        <v>1174</v>
      </c>
      <c r="C229" s="112"/>
      <c r="D229" s="124"/>
      <c r="E229" s="112"/>
      <c r="F229" s="112"/>
      <c r="G229" s="114"/>
    </row>
    <row r="230" spans="1:7" s="48" customFormat="1" x14ac:dyDescent="0.2">
      <c r="A230" s="120"/>
      <c r="B230" s="125" t="s">
        <v>1175</v>
      </c>
      <c r="C230" s="80" t="s">
        <v>9</v>
      </c>
      <c r="D230" s="59"/>
      <c r="E230" s="80">
        <f t="shared" si="6"/>
        <v>0</v>
      </c>
      <c r="F230" s="80">
        <f t="shared" si="7"/>
        <v>5</v>
      </c>
      <c r="G230" s="111"/>
    </row>
    <row r="231" spans="1:7" s="48" customFormat="1" x14ac:dyDescent="0.2">
      <c r="A231" s="120"/>
      <c r="B231" s="125" t="s">
        <v>1176</v>
      </c>
      <c r="C231" s="80" t="s">
        <v>9</v>
      </c>
      <c r="D231" s="59"/>
      <c r="E231" s="80">
        <f t="shared" si="6"/>
        <v>0</v>
      </c>
      <c r="F231" s="80">
        <f t="shared" si="7"/>
        <v>5</v>
      </c>
      <c r="G231" s="111"/>
    </row>
    <row r="232" spans="1:7" s="48" customFormat="1" x14ac:dyDescent="0.2">
      <c r="A232" s="120"/>
      <c r="B232" s="125" t="s">
        <v>1177</v>
      </c>
      <c r="C232" s="80" t="s">
        <v>9</v>
      </c>
      <c r="D232" s="59"/>
      <c r="E232" s="80">
        <f t="shared" si="6"/>
        <v>0</v>
      </c>
      <c r="F232" s="80">
        <f t="shared" si="7"/>
        <v>5</v>
      </c>
      <c r="G232" s="111"/>
    </row>
    <row r="233" spans="1:7" s="48" customFormat="1" ht="30" x14ac:dyDescent="0.2">
      <c r="A233" s="120">
        <v>8</v>
      </c>
      <c r="B233" s="121" t="s">
        <v>1178</v>
      </c>
      <c r="C233" s="80" t="s">
        <v>9</v>
      </c>
      <c r="D233" s="59"/>
      <c r="E233" s="80">
        <f t="shared" si="6"/>
        <v>0</v>
      </c>
      <c r="F233" s="80">
        <f t="shared" si="7"/>
        <v>5</v>
      </c>
      <c r="G233" s="111"/>
    </row>
    <row r="234" spans="1:7" s="48" customFormat="1" ht="30" x14ac:dyDescent="0.2">
      <c r="A234" s="120">
        <v>9</v>
      </c>
      <c r="B234" s="121" t="s">
        <v>1179</v>
      </c>
      <c r="C234" s="80" t="s">
        <v>9</v>
      </c>
      <c r="D234" s="59"/>
      <c r="E234" s="80">
        <f t="shared" si="6"/>
        <v>0</v>
      </c>
      <c r="F234" s="80">
        <f t="shared" si="7"/>
        <v>5</v>
      </c>
      <c r="G234" s="111"/>
    </row>
    <row r="235" spans="1:7" s="48" customFormat="1" x14ac:dyDescent="0.2">
      <c r="A235" s="120"/>
      <c r="B235" s="125" t="s">
        <v>1180</v>
      </c>
      <c r="C235" s="80" t="s">
        <v>9</v>
      </c>
      <c r="D235" s="59"/>
      <c r="E235" s="80">
        <f t="shared" si="6"/>
        <v>0</v>
      </c>
      <c r="F235" s="80">
        <f t="shared" si="7"/>
        <v>5</v>
      </c>
      <c r="G235" s="111"/>
    </row>
    <row r="236" spans="1:7" s="48" customFormat="1" x14ac:dyDescent="0.2">
      <c r="A236" s="120"/>
      <c r="B236" s="125" t="s">
        <v>1181</v>
      </c>
      <c r="C236" s="80" t="s">
        <v>9</v>
      </c>
      <c r="D236" s="59"/>
      <c r="E236" s="80">
        <f t="shared" si="6"/>
        <v>0</v>
      </c>
      <c r="F236" s="80">
        <f t="shared" si="7"/>
        <v>5</v>
      </c>
      <c r="G236" s="111"/>
    </row>
    <row r="237" spans="1:7" s="48" customFormat="1" x14ac:dyDescent="0.2">
      <c r="A237" s="120"/>
      <c r="B237" s="125" t="s">
        <v>1182</v>
      </c>
      <c r="C237" s="80" t="s">
        <v>9</v>
      </c>
      <c r="D237" s="59"/>
      <c r="E237" s="80">
        <f t="shared" si="6"/>
        <v>0</v>
      </c>
      <c r="F237" s="80">
        <f t="shared" si="7"/>
        <v>5</v>
      </c>
      <c r="G237" s="111"/>
    </row>
    <row r="238" spans="1:7" s="48" customFormat="1" x14ac:dyDescent="0.2">
      <c r="A238" s="120"/>
      <c r="B238" s="125" t="s">
        <v>1183</v>
      </c>
      <c r="C238" s="80" t="s">
        <v>9</v>
      </c>
      <c r="D238" s="59"/>
      <c r="E238" s="80">
        <f t="shared" si="6"/>
        <v>0</v>
      </c>
      <c r="F238" s="80">
        <f t="shared" si="7"/>
        <v>5</v>
      </c>
      <c r="G238" s="111"/>
    </row>
    <row r="239" spans="1:7" s="48" customFormat="1" x14ac:dyDescent="0.2">
      <c r="A239" s="120"/>
      <c r="B239" s="125" t="s">
        <v>1184</v>
      </c>
      <c r="C239" s="80" t="s">
        <v>9</v>
      </c>
      <c r="D239" s="59"/>
      <c r="E239" s="80">
        <f t="shared" si="6"/>
        <v>0</v>
      </c>
      <c r="F239" s="80">
        <f t="shared" si="7"/>
        <v>5</v>
      </c>
      <c r="G239" s="111"/>
    </row>
    <row r="240" spans="1:7" s="48" customFormat="1" x14ac:dyDescent="0.2">
      <c r="A240" s="120"/>
      <c r="B240" s="125" t="s">
        <v>1185</v>
      </c>
      <c r="C240" s="80" t="s">
        <v>9</v>
      </c>
      <c r="D240" s="59"/>
      <c r="E240" s="80">
        <f t="shared" si="6"/>
        <v>0</v>
      </c>
      <c r="F240" s="80">
        <f t="shared" si="7"/>
        <v>5</v>
      </c>
      <c r="G240" s="111"/>
    </row>
    <row r="241" spans="1:7" s="48" customFormat="1" x14ac:dyDescent="0.2">
      <c r="A241" s="120"/>
      <c r="B241" s="125" t="s">
        <v>1186</v>
      </c>
      <c r="C241" s="80" t="s">
        <v>9</v>
      </c>
      <c r="D241" s="59"/>
      <c r="E241" s="80">
        <f t="shared" si="6"/>
        <v>0</v>
      </c>
      <c r="F241" s="80">
        <f t="shared" si="7"/>
        <v>5</v>
      </c>
      <c r="G241" s="111"/>
    </row>
    <row r="242" spans="1:7" s="48" customFormat="1" x14ac:dyDescent="0.2">
      <c r="A242" s="120"/>
      <c r="B242" s="125" t="s">
        <v>1187</v>
      </c>
      <c r="C242" s="80" t="s">
        <v>9</v>
      </c>
      <c r="D242" s="59"/>
      <c r="E242" s="80">
        <f t="shared" si="6"/>
        <v>0</v>
      </c>
      <c r="F242" s="80">
        <f t="shared" si="7"/>
        <v>5</v>
      </c>
      <c r="G242" s="111"/>
    </row>
    <row r="243" spans="1:7" s="48" customFormat="1" x14ac:dyDescent="0.2">
      <c r="A243" s="120"/>
      <c r="B243" s="125" t="s">
        <v>1188</v>
      </c>
      <c r="C243" s="80" t="s">
        <v>9</v>
      </c>
      <c r="D243" s="59"/>
      <c r="E243" s="80">
        <f t="shared" si="6"/>
        <v>0</v>
      </c>
      <c r="F243" s="80">
        <f t="shared" si="7"/>
        <v>5</v>
      </c>
      <c r="G243" s="111"/>
    </row>
    <row r="244" spans="1:7" s="48" customFormat="1" x14ac:dyDescent="0.2">
      <c r="A244" s="120"/>
      <c r="B244" s="125" t="s">
        <v>1189</v>
      </c>
      <c r="C244" s="80" t="s">
        <v>9</v>
      </c>
      <c r="D244" s="59"/>
      <c r="E244" s="80">
        <f t="shared" si="6"/>
        <v>0</v>
      </c>
      <c r="F244" s="80">
        <f t="shared" si="7"/>
        <v>5</v>
      </c>
      <c r="G244" s="111"/>
    </row>
    <row r="245" spans="1:7" s="48" customFormat="1" ht="30" x14ac:dyDescent="0.2">
      <c r="A245" s="120">
        <v>10</v>
      </c>
      <c r="B245" s="121" t="s">
        <v>1190</v>
      </c>
      <c r="C245" s="80" t="s">
        <v>9</v>
      </c>
      <c r="D245" s="59"/>
      <c r="E245" s="80">
        <f t="shared" si="6"/>
        <v>0</v>
      </c>
      <c r="F245" s="80">
        <f t="shared" si="7"/>
        <v>5</v>
      </c>
      <c r="G245" s="111"/>
    </row>
    <row r="246" spans="1:7" s="48" customFormat="1" ht="60" x14ac:dyDescent="0.2">
      <c r="A246" s="120">
        <v>11</v>
      </c>
      <c r="B246" s="121" t="s">
        <v>1191</v>
      </c>
      <c r="C246" s="80" t="s">
        <v>9</v>
      </c>
      <c r="D246" s="59"/>
      <c r="E246" s="80">
        <f t="shared" si="6"/>
        <v>0</v>
      </c>
      <c r="F246" s="80">
        <f t="shared" si="7"/>
        <v>5</v>
      </c>
      <c r="G246" s="111"/>
    </row>
    <row r="247" spans="1:7" s="48" customFormat="1" ht="45" x14ac:dyDescent="0.2">
      <c r="A247" s="120">
        <v>12</v>
      </c>
      <c r="B247" s="121" t="s">
        <v>1192</v>
      </c>
      <c r="C247" s="80" t="s">
        <v>9</v>
      </c>
      <c r="D247" s="59"/>
      <c r="E247" s="80">
        <f t="shared" si="6"/>
        <v>0</v>
      </c>
      <c r="F247" s="80">
        <f t="shared" si="7"/>
        <v>5</v>
      </c>
      <c r="G247" s="111"/>
    </row>
    <row r="248" spans="1:7" s="48" customFormat="1" ht="30" x14ac:dyDescent="0.2">
      <c r="A248" s="120">
        <v>13</v>
      </c>
      <c r="B248" s="121" t="s">
        <v>1193</v>
      </c>
      <c r="C248" s="80" t="s">
        <v>9</v>
      </c>
      <c r="D248" s="59"/>
      <c r="E248" s="80">
        <f t="shared" si="6"/>
        <v>0</v>
      </c>
      <c r="F248" s="80">
        <f t="shared" si="7"/>
        <v>5</v>
      </c>
      <c r="G248" s="111"/>
    </row>
    <row r="249" spans="1:7" s="48" customFormat="1" x14ac:dyDescent="0.2">
      <c r="A249" s="120">
        <v>14</v>
      </c>
      <c r="B249" s="121" t="s">
        <v>1194</v>
      </c>
      <c r="C249" s="80" t="s">
        <v>9</v>
      </c>
      <c r="D249" s="59"/>
      <c r="E249" s="80">
        <f t="shared" si="6"/>
        <v>0</v>
      </c>
      <c r="F249" s="80">
        <f t="shared" si="7"/>
        <v>5</v>
      </c>
      <c r="G249" s="111"/>
    </row>
    <row r="250" spans="1:7" s="48" customFormat="1" ht="30" x14ac:dyDescent="0.2">
      <c r="A250" s="120">
        <v>15</v>
      </c>
      <c r="B250" s="121" t="s">
        <v>1195</v>
      </c>
      <c r="C250" s="80" t="s">
        <v>9</v>
      </c>
      <c r="D250" s="59"/>
      <c r="E250" s="80">
        <f t="shared" si="6"/>
        <v>0</v>
      </c>
      <c r="F250" s="80">
        <f t="shared" si="7"/>
        <v>5</v>
      </c>
      <c r="G250" s="111"/>
    </row>
    <row r="251" spans="1:7" s="48" customFormat="1" x14ac:dyDescent="0.2">
      <c r="A251" s="120">
        <v>16</v>
      </c>
      <c r="B251" s="121" t="s">
        <v>1196</v>
      </c>
      <c r="C251" s="80" t="s">
        <v>9</v>
      </c>
      <c r="D251" s="59"/>
      <c r="E251" s="80">
        <f t="shared" si="6"/>
        <v>0</v>
      </c>
      <c r="F251" s="80">
        <f t="shared" si="7"/>
        <v>5</v>
      </c>
      <c r="G251" s="111"/>
    </row>
    <row r="252" spans="1:7" s="48" customFormat="1" x14ac:dyDescent="0.2">
      <c r="A252" s="120">
        <v>17</v>
      </c>
      <c r="B252" s="121" t="s">
        <v>1197</v>
      </c>
      <c r="C252" s="80" t="s">
        <v>9</v>
      </c>
      <c r="D252" s="59"/>
      <c r="E252" s="80">
        <f t="shared" si="6"/>
        <v>0</v>
      </c>
      <c r="F252" s="80">
        <f t="shared" si="7"/>
        <v>5</v>
      </c>
      <c r="G252" s="111"/>
    </row>
    <row r="253" spans="1:7" s="48" customFormat="1" x14ac:dyDescent="0.2">
      <c r="A253" s="261">
        <v>18</v>
      </c>
      <c r="B253" s="262" t="s">
        <v>1198</v>
      </c>
      <c r="C253" s="263" t="s">
        <v>9</v>
      </c>
      <c r="D253" s="264"/>
      <c r="E253" s="263">
        <f>IF(C253="HIGH",IF(D253&gt;=4,D253,IF(D253&gt;=2,1,0)),IF(C253="MED",IF(D253&gt;=4,3,IF(D253&gt;=2,1,0)),IF(D253&gt;=4,1,0)))</f>
        <v>0</v>
      </c>
      <c r="F253" s="263">
        <f>IF(C253="HIGH",5,IF(C253="MED",3,1))</f>
        <v>5</v>
      </c>
      <c r="G253" s="265"/>
    </row>
    <row r="254" spans="1:7" s="93" customFormat="1" x14ac:dyDescent="0.2">
      <c r="A254" s="109">
        <v>19</v>
      </c>
      <c r="B254" s="93" t="s">
        <v>2425</v>
      </c>
      <c r="C254" s="266" t="s">
        <v>9</v>
      </c>
      <c r="D254" s="267"/>
      <c r="E254" s="266">
        <f>IF(C254="HIGH",IF(D254&gt;=4,D254,IF(D254&gt;=2,1,0)),IF(C254="MED",IF(D254&gt;=4,3,IF(D254&gt;=2,1,0)),IF(D254&gt;=4,1,0)))</f>
        <v>0</v>
      </c>
      <c r="F254" s="266">
        <f>IF(C254="HIGH",5,IF(C254="MED",3,1))</f>
        <v>5</v>
      </c>
    </row>
    <row r="255" spans="1:7" s="48" customFormat="1" x14ac:dyDescent="0.2">
      <c r="A255" s="67"/>
      <c r="B255" s="52" t="s">
        <v>11</v>
      </c>
      <c r="D255" s="117"/>
      <c r="E255" s="54">
        <f>SUM(E200:E254)</f>
        <v>0</v>
      </c>
      <c r="F255" s="68">
        <f>SUM(F200:F254)</f>
        <v>253</v>
      </c>
      <c r="G255" s="56">
        <f>(E255)/(F255)</f>
        <v>0</v>
      </c>
    </row>
    <row r="259" spans="1:7" s="215" customFormat="1" x14ac:dyDescent="0.25">
      <c r="A259" s="212"/>
      <c r="B259" s="213"/>
      <c r="C259" s="295"/>
      <c r="D259" s="299"/>
      <c r="E259" s="299"/>
      <c r="F259" s="299"/>
      <c r="G259" s="214"/>
    </row>
    <row r="260" spans="1:7" s="215" customFormat="1" ht="15.75" thickBot="1" x14ac:dyDescent="0.3">
      <c r="A260" s="212"/>
      <c r="B260" s="213"/>
      <c r="C260" s="216"/>
      <c r="D260" s="295"/>
      <c r="E260" s="296"/>
      <c r="F260" s="296"/>
      <c r="G260" s="214"/>
    </row>
    <row r="261" spans="1:7" s="215" customFormat="1" ht="15.75" hidden="1" thickBot="1" x14ac:dyDescent="0.3">
      <c r="A261" s="212"/>
      <c r="B261" s="213"/>
      <c r="C261" s="217"/>
      <c r="D261" s="218"/>
      <c r="E261" s="297" t="s">
        <v>2</v>
      </c>
      <c r="F261" s="298"/>
      <c r="G261" s="219">
        <f>(F374)/(F1328)</f>
        <v>0.10508740915340797</v>
      </c>
    </row>
    <row r="262" spans="1:7" s="204" customFormat="1" ht="35.1" customHeight="1" thickBot="1" x14ac:dyDescent="0.3">
      <c r="A262" s="285" t="s">
        <v>1199</v>
      </c>
      <c r="B262" s="286"/>
      <c r="C262" s="187" t="s">
        <v>4</v>
      </c>
      <c r="D262" s="187" t="s">
        <v>13</v>
      </c>
      <c r="E262" s="188" t="s">
        <v>6</v>
      </c>
      <c r="F262" s="189" t="s">
        <v>7</v>
      </c>
      <c r="G262" s="190" t="s">
        <v>8</v>
      </c>
    </row>
    <row r="263" spans="1:7" s="48" customFormat="1" ht="30" x14ac:dyDescent="0.2">
      <c r="A263" s="120">
        <v>1</v>
      </c>
      <c r="B263" s="121" t="s">
        <v>1200</v>
      </c>
      <c r="C263" s="175" t="s">
        <v>9</v>
      </c>
      <c r="D263" s="59"/>
      <c r="E263" s="175">
        <f t="shared" ref="E263:E325" si="8">IF(C263="HIGH",IF(D263&gt;=4,D263,IF(D263&gt;=2,1,0)),IF(C263="MED",IF(D263&gt;=4,3,IF(D263&gt;=2,1,0)),IF(D263&gt;=4,1,0)))</f>
        <v>0</v>
      </c>
      <c r="F263" s="175">
        <f t="shared" ref="F263:F325" si="9">IF(C263="HIGH",5,IF(C263="MED",3,1))</f>
        <v>5</v>
      </c>
      <c r="G263" s="176"/>
    </row>
    <row r="264" spans="1:7" s="48" customFormat="1" ht="135" x14ac:dyDescent="0.2">
      <c r="A264" s="120">
        <v>2</v>
      </c>
      <c r="B264" s="126" t="s">
        <v>1201</v>
      </c>
      <c r="C264" s="80" t="s">
        <v>9</v>
      </c>
      <c r="D264" s="59"/>
      <c r="E264" s="80">
        <f t="shared" si="8"/>
        <v>0</v>
      </c>
      <c r="F264" s="80">
        <f t="shared" si="9"/>
        <v>5</v>
      </c>
      <c r="G264" s="111"/>
    </row>
    <row r="265" spans="1:7" s="48" customFormat="1" ht="120" x14ac:dyDescent="0.2">
      <c r="A265" s="120">
        <v>3</v>
      </c>
      <c r="B265" s="126" t="s">
        <v>1202</v>
      </c>
      <c r="C265" s="80" t="s">
        <v>9</v>
      </c>
      <c r="D265" s="59"/>
      <c r="E265" s="80">
        <f t="shared" si="8"/>
        <v>0</v>
      </c>
      <c r="F265" s="80">
        <f t="shared" si="9"/>
        <v>5</v>
      </c>
      <c r="G265" s="111"/>
    </row>
    <row r="266" spans="1:7" s="48" customFormat="1" ht="60" x14ac:dyDescent="0.2">
      <c r="A266" s="120">
        <v>4</v>
      </c>
      <c r="B266" s="121" t="s">
        <v>1203</v>
      </c>
      <c r="C266" s="80" t="s">
        <v>9</v>
      </c>
      <c r="D266" s="59"/>
      <c r="E266" s="80">
        <f t="shared" si="8"/>
        <v>0</v>
      </c>
      <c r="F266" s="80">
        <f t="shared" si="9"/>
        <v>5</v>
      </c>
      <c r="G266" s="111"/>
    </row>
    <row r="267" spans="1:7" s="48" customFormat="1" x14ac:dyDescent="0.2">
      <c r="A267" s="120"/>
      <c r="B267" s="125" t="s">
        <v>1204</v>
      </c>
      <c r="C267" s="80" t="s">
        <v>9</v>
      </c>
      <c r="D267" s="59"/>
      <c r="E267" s="80">
        <f t="shared" si="8"/>
        <v>0</v>
      </c>
      <c r="F267" s="80">
        <f t="shared" si="9"/>
        <v>5</v>
      </c>
      <c r="G267" s="111"/>
    </row>
    <row r="268" spans="1:7" s="48" customFormat="1" x14ac:dyDescent="0.2">
      <c r="A268" s="120"/>
      <c r="B268" s="125" t="s">
        <v>1205</v>
      </c>
      <c r="C268" s="80" t="s">
        <v>9</v>
      </c>
      <c r="D268" s="59"/>
      <c r="E268" s="80">
        <f t="shared" si="8"/>
        <v>0</v>
      </c>
      <c r="F268" s="80">
        <f t="shared" si="9"/>
        <v>5</v>
      </c>
      <c r="G268" s="111"/>
    </row>
    <row r="269" spans="1:7" s="48" customFormat="1" x14ac:dyDescent="0.2">
      <c r="A269" s="120"/>
      <c r="B269" s="125" t="s">
        <v>1206</v>
      </c>
      <c r="C269" s="80" t="s">
        <v>9</v>
      </c>
      <c r="D269" s="59"/>
      <c r="E269" s="80">
        <f t="shared" si="8"/>
        <v>0</v>
      </c>
      <c r="F269" s="80">
        <f t="shared" si="9"/>
        <v>5</v>
      </c>
      <c r="G269" s="111"/>
    </row>
    <row r="270" spans="1:7" s="48" customFormat="1" x14ac:dyDescent="0.2">
      <c r="A270" s="120"/>
      <c r="B270" s="125" t="s">
        <v>1207</v>
      </c>
      <c r="C270" s="80" t="s">
        <v>9</v>
      </c>
      <c r="D270" s="59"/>
      <c r="E270" s="80">
        <f t="shared" si="8"/>
        <v>0</v>
      </c>
      <c r="F270" s="80">
        <f t="shared" si="9"/>
        <v>5</v>
      </c>
      <c r="G270" s="111"/>
    </row>
    <row r="271" spans="1:7" s="48" customFormat="1" x14ac:dyDescent="0.2">
      <c r="A271" s="120"/>
      <c r="B271" s="125" t="s">
        <v>1208</v>
      </c>
      <c r="C271" s="80" t="s">
        <v>9</v>
      </c>
      <c r="D271" s="59"/>
      <c r="E271" s="80">
        <f t="shared" si="8"/>
        <v>0</v>
      </c>
      <c r="F271" s="80">
        <f t="shared" si="9"/>
        <v>5</v>
      </c>
      <c r="G271" s="111"/>
    </row>
    <row r="272" spans="1:7" s="48" customFormat="1" x14ac:dyDescent="0.2">
      <c r="A272" s="120"/>
      <c r="B272" s="125" t="s">
        <v>1209</v>
      </c>
      <c r="C272" s="80" t="s">
        <v>9</v>
      </c>
      <c r="D272" s="59"/>
      <c r="E272" s="80">
        <f t="shared" si="8"/>
        <v>0</v>
      </c>
      <c r="F272" s="80">
        <f t="shared" si="9"/>
        <v>5</v>
      </c>
      <c r="G272" s="111"/>
    </row>
    <row r="273" spans="1:7" s="48" customFormat="1" x14ac:dyDescent="0.2">
      <c r="A273" s="120"/>
      <c r="B273" s="125" t="s">
        <v>1210</v>
      </c>
      <c r="C273" s="80" t="s">
        <v>9</v>
      </c>
      <c r="D273" s="59"/>
      <c r="E273" s="80">
        <f t="shared" si="8"/>
        <v>0</v>
      </c>
      <c r="F273" s="80">
        <f t="shared" si="9"/>
        <v>5</v>
      </c>
      <c r="G273" s="111"/>
    </row>
    <row r="274" spans="1:7" s="48" customFormat="1" x14ac:dyDescent="0.2">
      <c r="A274" s="120"/>
      <c r="B274" s="125" t="s">
        <v>1211</v>
      </c>
      <c r="C274" s="80" t="s">
        <v>9</v>
      </c>
      <c r="D274" s="59"/>
      <c r="E274" s="80">
        <f t="shared" si="8"/>
        <v>0</v>
      </c>
      <c r="F274" s="80">
        <f t="shared" si="9"/>
        <v>5</v>
      </c>
      <c r="G274" s="111"/>
    </row>
    <row r="275" spans="1:7" s="48" customFormat="1" x14ac:dyDescent="0.2">
      <c r="A275" s="120"/>
      <c r="B275" s="125" t="s">
        <v>2349</v>
      </c>
      <c r="C275" s="80" t="s">
        <v>9</v>
      </c>
      <c r="D275" s="59"/>
      <c r="E275" s="80">
        <f t="shared" si="8"/>
        <v>0</v>
      </c>
      <c r="F275" s="80">
        <f t="shared" si="9"/>
        <v>5</v>
      </c>
      <c r="G275" s="111"/>
    </row>
    <row r="276" spans="1:7" s="48" customFormat="1" x14ac:dyDescent="0.2">
      <c r="A276" s="120"/>
      <c r="B276" s="125" t="s">
        <v>1212</v>
      </c>
      <c r="C276" s="80" t="s">
        <v>9</v>
      </c>
      <c r="D276" s="59"/>
      <c r="E276" s="80">
        <f t="shared" si="8"/>
        <v>0</v>
      </c>
      <c r="F276" s="80">
        <f t="shared" si="9"/>
        <v>5</v>
      </c>
      <c r="G276" s="111"/>
    </row>
    <row r="277" spans="1:7" s="48" customFormat="1" x14ac:dyDescent="0.2">
      <c r="A277" s="120"/>
      <c r="B277" s="125" t="s">
        <v>1213</v>
      </c>
      <c r="C277" s="80" t="s">
        <v>9</v>
      </c>
      <c r="D277" s="59"/>
      <c r="E277" s="80">
        <f t="shared" si="8"/>
        <v>0</v>
      </c>
      <c r="F277" s="80">
        <f t="shared" si="9"/>
        <v>5</v>
      </c>
      <c r="G277" s="111"/>
    </row>
    <row r="278" spans="1:7" s="48" customFormat="1" x14ac:dyDescent="0.2">
      <c r="A278" s="120"/>
      <c r="B278" s="125" t="s">
        <v>1214</v>
      </c>
      <c r="C278" s="80" t="s">
        <v>9</v>
      </c>
      <c r="D278" s="59"/>
      <c r="E278" s="80">
        <f t="shared" si="8"/>
        <v>0</v>
      </c>
      <c r="F278" s="80">
        <f t="shared" si="9"/>
        <v>5</v>
      </c>
      <c r="G278" s="111"/>
    </row>
    <row r="279" spans="1:7" s="48" customFormat="1" x14ac:dyDescent="0.2">
      <c r="A279" s="120"/>
      <c r="B279" s="125" t="s">
        <v>1215</v>
      </c>
      <c r="C279" s="80" t="s">
        <v>9</v>
      </c>
      <c r="D279" s="59"/>
      <c r="E279" s="80">
        <f t="shared" si="8"/>
        <v>0</v>
      </c>
      <c r="F279" s="80">
        <f t="shared" si="9"/>
        <v>5</v>
      </c>
      <c r="G279" s="111"/>
    </row>
    <row r="280" spans="1:7" s="48" customFormat="1" ht="30" x14ac:dyDescent="0.2">
      <c r="A280" s="120">
        <v>5</v>
      </c>
      <c r="B280" s="126" t="s">
        <v>1216</v>
      </c>
      <c r="C280" s="80" t="s">
        <v>9</v>
      </c>
      <c r="D280" s="59"/>
      <c r="E280" s="80">
        <f t="shared" si="8"/>
        <v>0</v>
      </c>
      <c r="F280" s="80">
        <f t="shared" si="9"/>
        <v>5</v>
      </c>
      <c r="G280" s="111"/>
    </row>
    <row r="281" spans="1:7" s="48" customFormat="1" ht="30" x14ac:dyDescent="0.2">
      <c r="A281" s="120">
        <v>6</v>
      </c>
      <c r="B281" s="121" t="s">
        <v>1217</v>
      </c>
      <c r="C281" s="80" t="s">
        <v>9</v>
      </c>
      <c r="D281" s="59"/>
      <c r="E281" s="80">
        <f t="shared" si="8"/>
        <v>0</v>
      </c>
      <c r="F281" s="80">
        <f t="shared" si="9"/>
        <v>5</v>
      </c>
      <c r="G281" s="111"/>
    </row>
    <row r="282" spans="1:7" s="48" customFormat="1" ht="45" x14ac:dyDescent="0.2">
      <c r="A282" s="120">
        <v>7</v>
      </c>
      <c r="B282" s="121" t="s">
        <v>1218</v>
      </c>
      <c r="C282" s="80" t="s">
        <v>9</v>
      </c>
      <c r="D282" s="59"/>
      <c r="E282" s="80">
        <f t="shared" si="8"/>
        <v>0</v>
      </c>
      <c r="F282" s="80">
        <f t="shared" si="9"/>
        <v>5</v>
      </c>
      <c r="G282" s="111"/>
    </row>
    <row r="283" spans="1:7" s="48" customFormat="1" x14ac:dyDescent="0.2">
      <c r="A283" s="120">
        <v>8</v>
      </c>
      <c r="B283" s="121" t="s">
        <v>1219</v>
      </c>
      <c r="C283" s="112"/>
      <c r="D283" s="124"/>
      <c r="E283" s="112"/>
      <c r="F283" s="112"/>
      <c r="G283" s="114"/>
    </row>
    <row r="284" spans="1:7" s="48" customFormat="1" x14ac:dyDescent="0.2">
      <c r="A284" s="120"/>
      <c r="B284" s="125" t="s">
        <v>1025</v>
      </c>
      <c r="C284" s="80" t="s">
        <v>9</v>
      </c>
      <c r="D284" s="59"/>
      <c r="E284" s="80">
        <f t="shared" si="8"/>
        <v>0</v>
      </c>
      <c r="F284" s="80">
        <f t="shared" si="9"/>
        <v>5</v>
      </c>
      <c r="G284" s="111"/>
    </row>
    <row r="285" spans="1:7" s="48" customFormat="1" x14ac:dyDescent="0.2">
      <c r="A285" s="120"/>
      <c r="B285" s="125" t="s">
        <v>1026</v>
      </c>
      <c r="C285" s="80" t="s">
        <v>9</v>
      </c>
      <c r="D285" s="59"/>
      <c r="E285" s="80">
        <f t="shared" si="8"/>
        <v>0</v>
      </c>
      <c r="F285" s="80">
        <f t="shared" si="9"/>
        <v>5</v>
      </c>
      <c r="G285" s="111"/>
    </row>
    <row r="286" spans="1:7" s="48" customFormat="1" x14ac:dyDescent="0.2">
      <c r="A286" s="120"/>
      <c r="B286" s="127" t="s">
        <v>1220</v>
      </c>
      <c r="C286" s="80" t="s">
        <v>9</v>
      </c>
      <c r="D286" s="59"/>
      <c r="E286" s="80">
        <f t="shared" si="8"/>
        <v>0</v>
      </c>
      <c r="F286" s="80">
        <f t="shared" si="9"/>
        <v>5</v>
      </c>
      <c r="G286" s="111"/>
    </row>
    <row r="287" spans="1:7" s="48" customFormat="1" x14ac:dyDescent="0.2">
      <c r="A287" s="120"/>
      <c r="B287" s="127" t="s">
        <v>1221</v>
      </c>
      <c r="C287" s="80" t="s">
        <v>9</v>
      </c>
      <c r="D287" s="59"/>
      <c r="E287" s="80">
        <f t="shared" si="8"/>
        <v>0</v>
      </c>
      <c r="F287" s="80">
        <f t="shared" si="9"/>
        <v>5</v>
      </c>
      <c r="G287" s="111"/>
    </row>
    <row r="288" spans="1:7" s="48" customFormat="1" x14ac:dyDescent="0.2">
      <c r="A288" s="120"/>
      <c r="B288" s="127" t="s">
        <v>1222</v>
      </c>
      <c r="C288" s="80" t="s">
        <v>9</v>
      </c>
      <c r="D288" s="59"/>
      <c r="E288" s="80">
        <f t="shared" si="8"/>
        <v>0</v>
      </c>
      <c r="F288" s="80">
        <f t="shared" si="9"/>
        <v>5</v>
      </c>
      <c r="G288" s="111"/>
    </row>
    <row r="289" spans="1:7" s="48" customFormat="1" x14ac:dyDescent="0.2">
      <c r="A289" s="120"/>
      <c r="B289" s="127" t="s">
        <v>1223</v>
      </c>
      <c r="C289" s="80" t="s">
        <v>9</v>
      </c>
      <c r="D289" s="59"/>
      <c r="E289" s="80">
        <f t="shared" si="8"/>
        <v>0</v>
      </c>
      <c r="F289" s="80">
        <f t="shared" si="9"/>
        <v>5</v>
      </c>
      <c r="G289" s="111"/>
    </row>
    <row r="290" spans="1:7" s="48" customFormat="1" x14ac:dyDescent="0.2">
      <c r="A290" s="120"/>
      <c r="B290" s="125" t="s">
        <v>1224</v>
      </c>
      <c r="C290" s="80" t="s">
        <v>9</v>
      </c>
      <c r="D290" s="59"/>
      <c r="E290" s="80">
        <f t="shared" si="8"/>
        <v>0</v>
      </c>
      <c r="F290" s="80">
        <f t="shared" si="9"/>
        <v>5</v>
      </c>
      <c r="G290" s="111"/>
    </row>
    <row r="291" spans="1:7" s="48" customFormat="1" x14ac:dyDescent="0.2">
      <c r="A291" s="120"/>
      <c r="B291" s="125" t="s">
        <v>1225</v>
      </c>
      <c r="C291" s="80" t="s">
        <v>9</v>
      </c>
      <c r="D291" s="59"/>
      <c r="E291" s="80">
        <f t="shared" si="8"/>
        <v>0</v>
      </c>
      <c r="F291" s="80">
        <f t="shared" si="9"/>
        <v>5</v>
      </c>
      <c r="G291" s="111"/>
    </row>
    <row r="292" spans="1:7" s="48" customFormat="1" x14ac:dyDescent="0.2">
      <c r="A292" s="120"/>
      <c r="B292" s="125" t="s">
        <v>1226</v>
      </c>
      <c r="C292" s="80" t="s">
        <v>9</v>
      </c>
      <c r="D292" s="59"/>
      <c r="E292" s="80">
        <f t="shared" si="8"/>
        <v>0</v>
      </c>
      <c r="F292" s="80">
        <f t="shared" si="9"/>
        <v>5</v>
      </c>
      <c r="G292" s="111"/>
    </row>
    <row r="293" spans="1:7" s="48" customFormat="1" x14ac:dyDescent="0.2">
      <c r="A293" s="120"/>
      <c r="B293" s="125" t="s">
        <v>1227</v>
      </c>
      <c r="C293" s="80" t="s">
        <v>9</v>
      </c>
      <c r="D293" s="59"/>
      <c r="E293" s="80">
        <f t="shared" si="8"/>
        <v>0</v>
      </c>
      <c r="F293" s="80">
        <f t="shared" si="9"/>
        <v>5</v>
      </c>
      <c r="G293" s="111"/>
    </row>
    <row r="294" spans="1:7" s="48" customFormat="1" x14ac:dyDescent="0.2">
      <c r="A294" s="120"/>
      <c r="B294" s="125" t="s">
        <v>1228</v>
      </c>
      <c r="C294" s="80" t="s">
        <v>9</v>
      </c>
      <c r="D294" s="59"/>
      <c r="E294" s="80">
        <f t="shared" si="8"/>
        <v>0</v>
      </c>
      <c r="F294" s="80">
        <f t="shared" si="9"/>
        <v>5</v>
      </c>
      <c r="G294" s="111"/>
    </row>
    <row r="295" spans="1:7" s="48" customFormat="1" x14ac:dyDescent="0.2">
      <c r="A295" s="120"/>
      <c r="B295" s="115" t="s">
        <v>1229</v>
      </c>
      <c r="C295" s="80" t="s">
        <v>9</v>
      </c>
      <c r="D295" s="59"/>
      <c r="E295" s="80">
        <f t="shared" si="8"/>
        <v>0</v>
      </c>
      <c r="F295" s="80">
        <f t="shared" si="9"/>
        <v>5</v>
      </c>
      <c r="G295" s="111"/>
    </row>
    <row r="296" spans="1:7" s="48" customFormat="1" x14ac:dyDescent="0.2">
      <c r="A296" s="80"/>
      <c r="B296" s="125" t="s">
        <v>1230</v>
      </c>
      <c r="C296" s="80" t="s">
        <v>9</v>
      </c>
      <c r="D296" s="59"/>
      <c r="E296" s="80">
        <f t="shared" si="8"/>
        <v>0</v>
      </c>
      <c r="F296" s="80">
        <f t="shared" si="9"/>
        <v>5</v>
      </c>
      <c r="G296" s="111"/>
    </row>
    <row r="297" spans="1:7" s="48" customFormat="1" x14ac:dyDescent="0.2">
      <c r="A297" s="120"/>
      <c r="B297" s="125" t="s">
        <v>1231</v>
      </c>
      <c r="C297" s="80" t="s">
        <v>9</v>
      </c>
      <c r="D297" s="59"/>
      <c r="E297" s="80">
        <f t="shared" si="8"/>
        <v>0</v>
      </c>
      <c r="F297" s="80">
        <f t="shared" si="9"/>
        <v>5</v>
      </c>
      <c r="G297" s="111"/>
    </row>
    <row r="298" spans="1:7" s="48" customFormat="1" x14ac:dyDescent="0.2">
      <c r="A298" s="120"/>
      <c r="B298" s="125" t="s">
        <v>1232</v>
      </c>
      <c r="C298" s="80" t="s">
        <v>9</v>
      </c>
      <c r="D298" s="59"/>
      <c r="E298" s="80">
        <f t="shared" si="8"/>
        <v>0</v>
      </c>
      <c r="F298" s="80">
        <f t="shared" si="9"/>
        <v>5</v>
      </c>
      <c r="G298" s="111"/>
    </row>
    <row r="299" spans="1:7" s="129" customFormat="1" x14ac:dyDescent="0.2">
      <c r="A299" s="128">
        <v>9</v>
      </c>
      <c r="B299" s="122" t="s">
        <v>1233</v>
      </c>
      <c r="C299" s="123"/>
      <c r="D299" s="124"/>
      <c r="E299" s="123"/>
      <c r="F299" s="123"/>
      <c r="G299" s="114"/>
    </row>
    <row r="300" spans="1:7" s="48" customFormat="1" x14ac:dyDescent="0.2">
      <c r="A300" s="120"/>
      <c r="B300" s="125" t="s">
        <v>1234</v>
      </c>
      <c r="C300" s="80" t="s">
        <v>9</v>
      </c>
      <c r="D300" s="59"/>
      <c r="E300" s="80">
        <f t="shared" si="8"/>
        <v>0</v>
      </c>
      <c r="F300" s="80">
        <f t="shared" si="9"/>
        <v>5</v>
      </c>
      <c r="G300" s="111"/>
    </row>
    <row r="301" spans="1:7" s="48" customFormat="1" x14ac:dyDescent="0.2">
      <c r="A301" s="120"/>
      <c r="B301" s="125" t="s">
        <v>1235</v>
      </c>
      <c r="C301" s="80" t="s">
        <v>9</v>
      </c>
      <c r="D301" s="59"/>
      <c r="E301" s="80">
        <f t="shared" si="8"/>
        <v>0</v>
      </c>
      <c r="F301" s="80">
        <f t="shared" si="9"/>
        <v>5</v>
      </c>
      <c r="G301" s="111"/>
    </row>
    <row r="302" spans="1:7" s="48" customFormat="1" x14ac:dyDescent="0.2">
      <c r="A302" s="120"/>
      <c r="B302" s="125" t="s">
        <v>1236</v>
      </c>
      <c r="C302" s="80" t="s">
        <v>9</v>
      </c>
      <c r="D302" s="59"/>
      <c r="E302" s="80">
        <f t="shared" si="8"/>
        <v>0</v>
      </c>
      <c r="F302" s="80">
        <f t="shared" si="9"/>
        <v>5</v>
      </c>
      <c r="G302" s="111"/>
    </row>
    <row r="303" spans="1:7" s="48" customFormat="1" x14ac:dyDescent="0.2">
      <c r="A303" s="120"/>
      <c r="B303" s="125" t="s">
        <v>1237</v>
      </c>
      <c r="C303" s="80" t="s">
        <v>9</v>
      </c>
      <c r="D303" s="59"/>
      <c r="E303" s="80">
        <f t="shared" si="8"/>
        <v>0</v>
      </c>
      <c r="F303" s="80">
        <f t="shared" si="9"/>
        <v>5</v>
      </c>
      <c r="G303" s="111"/>
    </row>
    <row r="304" spans="1:7" s="48" customFormat="1" x14ac:dyDescent="0.2">
      <c r="A304" s="120"/>
      <c r="B304" s="125" t="s">
        <v>1238</v>
      </c>
      <c r="C304" s="80" t="s">
        <v>9</v>
      </c>
      <c r="D304" s="59"/>
      <c r="E304" s="80">
        <f t="shared" si="8"/>
        <v>0</v>
      </c>
      <c r="F304" s="80">
        <f t="shared" si="9"/>
        <v>5</v>
      </c>
      <c r="G304" s="111"/>
    </row>
    <row r="305" spans="1:7" s="48" customFormat="1" x14ac:dyDescent="0.2">
      <c r="A305" s="120"/>
      <c r="B305" s="125" t="s">
        <v>1239</v>
      </c>
      <c r="C305" s="80" t="s">
        <v>9</v>
      </c>
      <c r="D305" s="59"/>
      <c r="E305" s="80">
        <f t="shared" si="8"/>
        <v>0</v>
      </c>
      <c r="F305" s="80">
        <f t="shared" si="9"/>
        <v>5</v>
      </c>
      <c r="G305" s="111"/>
    </row>
    <row r="306" spans="1:7" s="48" customFormat="1" x14ac:dyDescent="0.2">
      <c r="A306" s="120"/>
      <c r="B306" s="125" t="s">
        <v>1240</v>
      </c>
      <c r="C306" s="80" t="s">
        <v>9</v>
      </c>
      <c r="D306" s="59"/>
      <c r="E306" s="80">
        <f t="shared" si="8"/>
        <v>0</v>
      </c>
      <c r="F306" s="80">
        <f t="shared" si="9"/>
        <v>5</v>
      </c>
      <c r="G306" s="111"/>
    </row>
    <row r="307" spans="1:7" s="48" customFormat="1" x14ac:dyDescent="0.2">
      <c r="A307" s="120"/>
      <c r="B307" s="125" t="s">
        <v>1241</v>
      </c>
      <c r="C307" s="80" t="s">
        <v>9</v>
      </c>
      <c r="D307" s="59"/>
      <c r="E307" s="80">
        <f t="shared" si="8"/>
        <v>0</v>
      </c>
      <c r="F307" s="80">
        <f t="shared" si="9"/>
        <v>5</v>
      </c>
      <c r="G307" s="111"/>
    </row>
    <row r="308" spans="1:7" s="48" customFormat="1" x14ac:dyDescent="0.2">
      <c r="A308" s="120"/>
      <c r="B308" s="125" t="s">
        <v>1242</v>
      </c>
      <c r="C308" s="80" t="s">
        <v>9</v>
      </c>
      <c r="D308" s="59"/>
      <c r="E308" s="80">
        <f t="shared" si="8"/>
        <v>0</v>
      </c>
      <c r="F308" s="80">
        <f t="shared" si="9"/>
        <v>5</v>
      </c>
      <c r="G308" s="111"/>
    </row>
    <row r="309" spans="1:7" s="48" customFormat="1" x14ac:dyDescent="0.2">
      <c r="A309" s="120"/>
      <c r="B309" s="125" t="s">
        <v>1243</v>
      </c>
      <c r="C309" s="80" t="s">
        <v>9</v>
      </c>
      <c r="D309" s="59"/>
      <c r="E309" s="80">
        <f t="shared" si="8"/>
        <v>0</v>
      </c>
      <c r="F309" s="80">
        <f t="shared" si="9"/>
        <v>5</v>
      </c>
      <c r="G309" s="111"/>
    </row>
    <row r="310" spans="1:7" s="48" customFormat="1" x14ac:dyDescent="0.2">
      <c r="A310" s="120"/>
      <c r="B310" s="125" t="s">
        <v>1244</v>
      </c>
      <c r="C310" s="80" t="s">
        <v>9</v>
      </c>
      <c r="D310" s="59"/>
      <c r="E310" s="80">
        <f t="shared" si="8"/>
        <v>0</v>
      </c>
      <c r="F310" s="80">
        <f t="shared" si="9"/>
        <v>5</v>
      </c>
      <c r="G310" s="111"/>
    </row>
    <row r="311" spans="1:7" s="48" customFormat="1" x14ac:dyDescent="0.2">
      <c r="A311" s="120"/>
      <c r="B311" s="125" t="s">
        <v>1245</v>
      </c>
      <c r="C311" s="80" t="s">
        <v>9</v>
      </c>
      <c r="D311" s="59"/>
      <c r="E311" s="80">
        <f t="shared" si="8"/>
        <v>0</v>
      </c>
      <c r="F311" s="80">
        <f t="shared" si="9"/>
        <v>5</v>
      </c>
      <c r="G311" s="111"/>
    </row>
    <row r="312" spans="1:7" s="48" customFormat="1" x14ac:dyDescent="0.2">
      <c r="A312" s="120"/>
      <c r="B312" s="125" t="s">
        <v>1246</v>
      </c>
      <c r="C312" s="80" t="s">
        <v>9</v>
      </c>
      <c r="D312" s="59"/>
      <c r="E312" s="80">
        <f t="shared" si="8"/>
        <v>0</v>
      </c>
      <c r="F312" s="80">
        <f t="shared" si="9"/>
        <v>5</v>
      </c>
      <c r="G312" s="111"/>
    </row>
    <row r="313" spans="1:7" s="48" customFormat="1" x14ac:dyDescent="0.2">
      <c r="A313" s="120"/>
      <c r="B313" s="125" t="s">
        <v>1247</v>
      </c>
      <c r="C313" s="80" t="s">
        <v>9</v>
      </c>
      <c r="D313" s="59"/>
      <c r="E313" s="80">
        <f t="shared" si="8"/>
        <v>0</v>
      </c>
      <c r="F313" s="80">
        <f t="shared" si="9"/>
        <v>5</v>
      </c>
      <c r="G313" s="111"/>
    </row>
    <row r="314" spans="1:7" s="48" customFormat="1" x14ac:dyDescent="0.2">
      <c r="A314" s="120"/>
      <c r="B314" s="125" t="s">
        <v>1248</v>
      </c>
      <c r="C314" s="80" t="s">
        <v>9</v>
      </c>
      <c r="D314" s="59"/>
      <c r="E314" s="80">
        <f t="shared" si="8"/>
        <v>0</v>
      </c>
      <c r="F314" s="80">
        <f t="shared" si="9"/>
        <v>5</v>
      </c>
      <c r="G314" s="111"/>
    </row>
    <row r="315" spans="1:7" s="48" customFormat="1" x14ac:dyDescent="0.2">
      <c r="A315" s="120"/>
      <c r="B315" s="125" t="s">
        <v>1249</v>
      </c>
      <c r="C315" s="80" t="s">
        <v>9</v>
      </c>
      <c r="D315" s="59"/>
      <c r="E315" s="80">
        <f t="shared" si="8"/>
        <v>0</v>
      </c>
      <c r="F315" s="80">
        <f t="shared" si="9"/>
        <v>5</v>
      </c>
      <c r="G315" s="111"/>
    </row>
    <row r="316" spans="1:7" s="48" customFormat="1" x14ac:dyDescent="0.2">
      <c r="A316" s="120"/>
      <c r="B316" s="125" t="s">
        <v>1250</v>
      </c>
      <c r="C316" s="80" t="s">
        <v>9</v>
      </c>
      <c r="D316" s="59"/>
      <c r="E316" s="80">
        <f t="shared" si="8"/>
        <v>0</v>
      </c>
      <c r="F316" s="80">
        <f t="shared" si="9"/>
        <v>5</v>
      </c>
      <c r="G316" s="111"/>
    </row>
    <row r="317" spans="1:7" s="48" customFormat="1" x14ac:dyDescent="0.2">
      <c r="A317" s="120"/>
      <c r="B317" s="125" t="s">
        <v>1251</v>
      </c>
      <c r="C317" s="80" t="s">
        <v>9</v>
      </c>
      <c r="D317" s="59"/>
      <c r="E317" s="80">
        <f t="shared" si="8"/>
        <v>0</v>
      </c>
      <c r="F317" s="80">
        <f t="shared" si="9"/>
        <v>5</v>
      </c>
      <c r="G317" s="111"/>
    </row>
    <row r="318" spans="1:7" s="48" customFormat="1" x14ac:dyDescent="0.2">
      <c r="A318" s="120"/>
      <c r="B318" s="125" t="s">
        <v>1252</v>
      </c>
      <c r="C318" s="80" t="s">
        <v>9</v>
      </c>
      <c r="D318" s="59"/>
      <c r="E318" s="80">
        <f t="shared" si="8"/>
        <v>0</v>
      </c>
      <c r="F318" s="80">
        <f t="shared" si="9"/>
        <v>5</v>
      </c>
      <c r="G318" s="111"/>
    </row>
    <row r="319" spans="1:7" s="48" customFormat="1" x14ac:dyDescent="0.2">
      <c r="A319" s="120"/>
      <c r="B319" s="125" t="s">
        <v>1253</v>
      </c>
      <c r="C319" s="80" t="s">
        <v>9</v>
      </c>
      <c r="D319" s="59"/>
      <c r="E319" s="80">
        <f t="shared" si="8"/>
        <v>0</v>
      </c>
      <c r="F319" s="80">
        <f t="shared" si="9"/>
        <v>5</v>
      </c>
      <c r="G319" s="111"/>
    </row>
    <row r="320" spans="1:7" s="48" customFormat="1" x14ac:dyDescent="0.2">
      <c r="A320" s="120"/>
      <c r="B320" s="125" t="s">
        <v>1254</v>
      </c>
      <c r="C320" s="80" t="s">
        <v>9</v>
      </c>
      <c r="D320" s="59"/>
      <c r="E320" s="80">
        <f t="shared" si="8"/>
        <v>0</v>
      </c>
      <c r="F320" s="80">
        <f t="shared" si="9"/>
        <v>5</v>
      </c>
      <c r="G320" s="111"/>
    </row>
    <row r="321" spans="1:7" s="48" customFormat="1" x14ac:dyDescent="0.2">
      <c r="A321" s="120"/>
      <c r="B321" s="125" t="s">
        <v>1255</v>
      </c>
      <c r="C321" s="80" t="s">
        <v>9</v>
      </c>
      <c r="D321" s="59"/>
      <c r="E321" s="80">
        <f t="shared" si="8"/>
        <v>0</v>
      </c>
      <c r="F321" s="80">
        <f t="shared" si="9"/>
        <v>5</v>
      </c>
      <c r="G321" s="111"/>
    </row>
    <row r="322" spans="1:7" s="48" customFormat="1" x14ac:dyDescent="0.2">
      <c r="A322" s="120"/>
      <c r="B322" s="125" t="s">
        <v>1256</v>
      </c>
      <c r="C322" s="80" t="s">
        <v>9</v>
      </c>
      <c r="D322" s="59"/>
      <c r="E322" s="80">
        <f t="shared" si="8"/>
        <v>0</v>
      </c>
      <c r="F322" s="80">
        <f t="shared" si="9"/>
        <v>5</v>
      </c>
      <c r="G322" s="111"/>
    </row>
    <row r="323" spans="1:7" s="48" customFormat="1" x14ac:dyDescent="0.2">
      <c r="A323" s="120"/>
      <c r="B323" s="125" t="s">
        <v>1257</v>
      </c>
      <c r="C323" s="80" t="s">
        <v>9</v>
      </c>
      <c r="D323" s="59"/>
      <c r="E323" s="80">
        <f t="shared" si="8"/>
        <v>0</v>
      </c>
      <c r="F323" s="80">
        <f t="shared" si="9"/>
        <v>5</v>
      </c>
      <c r="G323" s="111"/>
    </row>
    <row r="324" spans="1:7" s="48" customFormat="1" x14ac:dyDescent="0.2">
      <c r="A324" s="120"/>
      <c r="B324" s="125" t="s">
        <v>1258</v>
      </c>
      <c r="C324" s="80" t="s">
        <v>9</v>
      </c>
      <c r="D324" s="59"/>
      <c r="E324" s="80">
        <f t="shared" si="8"/>
        <v>0</v>
      </c>
      <c r="F324" s="80">
        <f t="shared" si="9"/>
        <v>5</v>
      </c>
      <c r="G324" s="111"/>
    </row>
    <row r="325" spans="1:7" s="48" customFormat="1" x14ac:dyDescent="0.2">
      <c r="A325" s="120"/>
      <c r="B325" s="125" t="s">
        <v>1259</v>
      </c>
      <c r="C325" s="80" t="s">
        <v>9</v>
      </c>
      <c r="D325" s="59"/>
      <c r="E325" s="80">
        <f t="shared" si="8"/>
        <v>0</v>
      </c>
      <c r="F325" s="80">
        <f t="shared" si="9"/>
        <v>5</v>
      </c>
      <c r="G325" s="111"/>
    </row>
    <row r="326" spans="1:7" s="48" customFormat="1" x14ac:dyDescent="0.2">
      <c r="A326" s="120"/>
      <c r="B326" s="125" t="s">
        <v>1260</v>
      </c>
      <c r="C326" s="80" t="s">
        <v>9</v>
      </c>
      <c r="D326" s="59"/>
      <c r="E326" s="80">
        <f t="shared" ref="E326:E373" si="10">IF(C326="HIGH",IF(D326&gt;=4,D326,IF(D326&gt;=2,1,0)),IF(C326="MED",IF(D326&gt;=4,3,IF(D326&gt;=2,1,0)),IF(D326&gt;=4,1,0)))</f>
        <v>0</v>
      </c>
      <c r="F326" s="80">
        <f t="shared" ref="F326:F373" si="11">IF(C326="HIGH",5,IF(C326="MED",3,1))</f>
        <v>5</v>
      </c>
      <c r="G326" s="111"/>
    </row>
    <row r="327" spans="1:7" s="48" customFormat="1" x14ac:dyDescent="0.2">
      <c r="A327" s="120"/>
      <c r="B327" s="125" t="s">
        <v>1261</v>
      </c>
      <c r="C327" s="80" t="s">
        <v>9</v>
      </c>
      <c r="D327" s="59"/>
      <c r="E327" s="80">
        <f t="shared" si="10"/>
        <v>0</v>
      </c>
      <c r="F327" s="80">
        <f t="shared" si="11"/>
        <v>5</v>
      </c>
      <c r="G327" s="111"/>
    </row>
    <row r="328" spans="1:7" s="48" customFormat="1" x14ac:dyDescent="0.2">
      <c r="A328" s="120"/>
      <c r="B328" s="125" t="s">
        <v>1262</v>
      </c>
      <c r="C328" s="80" t="s">
        <v>9</v>
      </c>
      <c r="D328" s="59"/>
      <c r="E328" s="80">
        <f t="shared" si="10"/>
        <v>0</v>
      </c>
      <c r="F328" s="80">
        <f t="shared" si="11"/>
        <v>5</v>
      </c>
      <c r="G328" s="111"/>
    </row>
    <row r="329" spans="1:7" s="48" customFormat="1" x14ac:dyDescent="0.2">
      <c r="A329" s="120"/>
      <c r="B329" s="125" t="s">
        <v>1263</v>
      </c>
      <c r="C329" s="80" t="s">
        <v>9</v>
      </c>
      <c r="D329" s="59"/>
      <c r="E329" s="80">
        <f t="shared" si="10"/>
        <v>0</v>
      </c>
      <c r="F329" s="80">
        <f t="shared" si="11"/>
        <v>5</v>
      </c>
      <c r="G329" s="111"/>
    </row>
    <row r="330" spans="1:7" s="48" customFormat="1" x14ac:dyDescent="0.2">
      <c r="A330" s="120"/>
      <c r="B330" s="125" t="s">
        <v>1264</v>
      </c>
      <c r="C330" s="80" t="s">
        <v>9</v>
      </c>
      <c r="D330" s="59"/>
      <c r="E330" s="80">
        <f t="shared" si="10"/>
        <v>0</v>
      </c>
      <c r="F330" s="80">
        <f t="shared" si="11"/>
        <v>5</v>
      </c>
      <c r="G330" s="111"/>
    </row>
    <row r="331" spans="1:7" s="48" customFormat="1" x14ac:dyDescent="0.2">
      <c r="A331" s="120"/>
      <c r="B331" s="125" t="s">
        <v>1265</v>
      </c>
      <c r="C331" s="80" t="s">
        <v>9</v>
      </c>
      <c r="D331" s="59"/>
      <c r="E331" s="80">
        <f t="shared" si="10"/>
        <v>0</v>
      </c>
      <c r="F331" s="80">
        <f t="shared" si="11"/>
        <v>5</v>
      </c>
      <c r="G331" s="111"/>
    </row>
    <row r="332" spans="1:7" s="48" customFormat="1" x14ac:dyDescent="0.2">
      <c r="A332" s="120"/>
      <c r="B332" s="125" t="s">
        <v>1266</v>
      </c>
      <c r="C332" s="80" t="s">
        <v>9</v>
      </c>
      <c r="D332" s="59"/>
      <c r="E332" s="80">
        <f t="shared" si="10"/>
        <v>0</v>
      </c>
      <c r="F332" s="80">
        <f t="shared" si="11"/>
        <v>5</v>
      </c>
      <c r="G332" s="111"/>
    </row>
    <row r="333" spans="1:7" s="48" customFormat="1" x14ac:dyDescent="0.2">
      <c r="A333" s="120"/>
      <c r="B333" s="125" t="s">
        <v>1267</v>
      </c>
      <c r="C333" s="80" t="s">
        <v>9</v>
      </c>
      <c r="D333" s="59"/>
      <c r="E333" s="80">
        <f t="shared" si="10"/>
        <v>0</v>
      </c>
      <c r="F333" s="80">
        <f t="shared" si="11"/>
        <v>5</v>
      </c>
      <c r="G333" s="111"/>
    </row>
    <row r="334" spans="1:7" s="48" customFormat="1" x14ac:dyDescent="0.2">
      <c r="A334" s="120"/>
      <c r="B334" s="125" t="s">
        <v>1268</v>
      </c>
      <c r="C334" s="80" t="s">
        <v>9</v>
      </c>
      <c r="D334" s="59"/>
      <c r="E334" s="80">
        <f t="shared" si="10"/>
        <v>0</v>
      </c>
      <c r="F334" s="80">
        <f t="shared" si="11"/>
        <v>5</v>
      </c>
      <c r="G334" s="111"/>
    </row>
    <row r="335" spans="1:7" s="48" customFormat="1" x14ac:dyDescent="0.2">
      <c r="A335" s="120"/>
      <c r="B335" s="125" t="s">
        <v>1269</v>
      </c>
      <c r="C335" s="80" t="s">
        <v>9</v>
      </c>
      <c r="D335" s="59"/>
      <c r="E335" s="80">
        <f t="shared" si="10"/>
        <v>0</v>
      </c>
      <c r="F335" s="80">
        <f t="shared" si="11"/>
        <v>5</v>
      </c>
      <c r="G335" s="111"/>
    </row>
    <row r="336" spans="1:7" s="48" customFormat="1" x14ac:dyDescent="0.2">
      <c r="A336" s="120"/>
      <c r="B336" s="125" t="s">
        <v>1270</v>
      </c>
      <c r="C336" s="80" t="s">
        <v>9</v>
      </c>
      <c r="D336" s="59"/>
      <c r="E336" s="80">
        <f t="shared" si="10"/>
        <v>0</v>
      </c>
      <c r="F336" s="80">
        <f t="shared" si="11"/>
        <v>5</v>
      </c>
      <c r="G336" s="111"/>
    </row>
    <row r="337" spans="1:7" s="48" customFormat="1" x14ac:dyDescent="0.2">
      <c r="A337" s="120"/>
      <c r="B337" s="125" t="s">
        <v>1271</v>
      </c>
      <c r="C337" s="80" t="s">
        <v>9</v>
      </c>
      <c r="D337" s="59"/>
      <c r="E337" s="80">
        <f t="shared" si="10"/>
        <v>0</v>
      </c>
      <c r="F337" s="80">
        <f t="shared" si="11"/>
        <v>5</v>
      </c>
      <c r="G337" s="111"/>
    </row>
    <row r="338" spans="1:7" s="48" customFormat="1" x14ac:dyDescent="0.2">
      <c r="A338" s="120">
        <v>10</v>
      </c>
      <c r="B338" s="121" t="s">
        <v>1272</v>
      </c>
      <c r="C338" s="80" t="s">
        <v>9</v>
      </c>
      <c r="D338" s="59"/>
      <c r="E338" s="80">
        <f t="shared" si="10"/>
        <v>0</v>
      </c>
      <c r="F338" s="80">
        <f t="shared" si="11"/>
        <v>5</v>
      </c>
      <c r="G338" s="111"/>
    </row>
    <row r="339" spans="1:7" s="48" customFormat="1" ht="30" x14ac:dyDescent="0.2">
      <c r="A339" s="120">
        <v>11</v>
      </c>
      <c r="B339" s="121" t="s">
        <v>1273</v>
      </c>
      <c r="C339" s="80" t="s">
        <v>9</v>
      </c>
      <c r="D339" s="59"/>
      <c r="E339" s="80">
        <f t="shared" si="10"/>
        <v>0</v>
      </c>
      <c r="F339" s="80">
        <f t="shared" si="11"/>
        <v>5</v>
      </c>
      <c r="G339" s="111"/>
    </row>
    <row r="340" spans="1:7" s="48" customFormat="1" ht="30" x14ac:dyDescent="0.2">
      <c r="A340" s="120">
        <v>12</v>
      </c>
      <c r="B340" s="121" t="s">
        <v>1274</v>
      </c>
      <c r="C340" s="80" t="s">
        <v>9</v>
      </c>
      <c r="D340" s="59"/>
      <c r="E340" s="80">
        <f t="shared" si="10"/>
        <v>0</v>
      </c>
      <c r="F340" s="80">
        <f t="shared" si="11"/>
        <v>5</v>
      </c>
      <c r="G340" s="111"/>
    </row>
    <row r="341" spans="1:7" s="48" customFormat="1" x14ac:dyDescent="0.2">
      <c r="A341" s="120">
        <v>13</v>
      </c>
      <c r="B341" s="121" t="s">
        <v>1275</v>
      </c>
      <c r="C341" s="80" t="s">
        <v>9</v>
      </c>
      <c r="D341" s="59"/>
      <c r="E341" s="80">
        <f t="shared" si="10"/>
        <v>0</v>
      </c>
      <c r="F341" s="80">
        <f t="shared" si="11"/>
        <v>5</v>
      </c>
      <c r="G341" s="111"/>
    </row>
    <row r="342" spans="1:7" s="48" customFormat="1" ht="30" x14ac:dyDescent="0.2">
      <c r="A342" s="120">
        <v>14</v>
      </c>
      <c r="B342" s="121" t="s">
        <v>2350</v>
      </c>
      <c r="C342" s="80" t="s">
        <v>9</v>
      </c>
      <c r="D342" s="59"/>
      <c r="E342" s="80">
        <f t="shared" si="10"/>
        <v>0</v>
      </c>
      <c r="F342" s="80">
        <f t="shared" si="11"/>
        <v>5</v>
      </c>
      <c r="G342" s="111"/>
    </row>
    <row r="343" spans="1:7" s="48" customFormat="1" x14ac:dyDescent="0.2">
      <c r="A343" s="120">
        <v>15</v>
      </c>
      <c r="B343" s="121" t="s">
        <v>1276</v>
      </c>
      <c r="C343" s="80" t="s">
        <v>9</v>
      </c>
      <c r="D343" s="59"/>
      <c r="E343" s="80">
        <f t="shared" si="10"/>
        <v>0</v>
      </c>
      <c r="F343" s="80">
        <f t="shared" si="11"/>
        <v>5</v>
      </c>
      <c r="G343" s="111"/>
    </row>
    <row r="344" spans="1:7" s="48" customFormat="1" x14ac:dyDescent="0.2">
      <c r="A344" s="120">
        <v>16</v>
      </c>
      <c r="B344" s="121" t="s">
        <v>1277</v>
      </c>
      <c r="C344" s="80" t="s">
        <v>9</v>
      </c>
      <c r="D344" s="59"/>
      <c r="E344" s="80">
        <f t="shared" si="10"/>
        <v>0</v>
      </c>
      <c r="F344" s="80">
        <f t="shared" si="11"/>
        <v>5</v>
      </c>
      <c r="G344" s="111"/>
    </row>
    <row r="345" spans="1:7" s="48" customFormat="1" x14ac:dyDescent="0.2">
      <c r="A345" s="120">
        <v>17</v>
      </c>
      <c r="B345" s="121" t="s">
        <v>1278</v>
      </c>
      <c r="C345" s="80" t="s">
        <v>9</v>
      </c>
      <c r="D345" s="59"/>
      <c r="E345" s="80">
        <f t="shared" si="10"/>
        <v>0</v>
      </c>
      <c r="F345" s="80">
        <f t="shared" si="11"/>
        <v>5</v>
      </c>
      <c r="G345" s="111"/>
    </row>
    <row r="346" spans="1:7" s="48" customFormat="1" ht="30" x14ac:dyDescent="0.2">
      <c r="A346" s="120">
        <v>18</v>
      </c>
      <c r="B346" s="121" t="s">
        <v>1279</v>
      </c>
      <c r="C346" s="80" t="s">
        <v>9</v>
      </c>
      <c r="D346" s="59"/>
      <c r="E346" s="80">
        <f t="shared" si="10"/>
        <v>0</v>
      </c>
      <c r="F346" s="80">
        <f t="shared" si="11"/>
        <v>5</v>
      </c>
      <c r="G346" s="111"/>
    </row>
    <row r="347" spans="1:7" s="48" customFormat="1" ht="30" x14ac:dyDescent="0.2">
      <c r="A347" s="120">
        <v>19</v>
      </c>
      <c r="B347" s="121" t="s">
        <v>1280</v>
      </c>
      <c r="C347" s="80" t="s">
        <v>9</v>
      </c>
      <c r="D347" s="59"/>
      <c r="E347" s="80">
        <f t="shared" si="10"/>
        <v>0</v>
      </c>
      <c r="F347" s="80">
        <f t="shared" si="11"/>
        <v>5</v>
      </c>
      <c r="G347" s="111"/>
    </row>
    <row r="348" spans="1:7" s="48" customFormat="1" ht="30" x14ac:dyDescent="0.2">
      <c r="A348" s="120">
        <v>20</v>
      </c>
      <c r="B348" s="121" t="s">
        <v>1281</v>
      </c>
      <c r="C348" s="80" t="s">
        <v>9</v>
      </c>
      <c r="D348" s="59"/>
      <c r="E348" s="80">
        <f t="shared" si="10"/>
        <v>0</v>
      </c>
      <c r="F348" s="80">
        <f t="shared" si="11"/>
        <v>5</v>
      </c>
      <c r="G348" s="111"/>
    </row>
    <row r="349" spans="1:7" s="48" customFormat="1" ht="30" x14ac:dyDescent="0.2">
      <c r="A349" s="120">
        <v>21</v>
      </c>
      <c r="B349" s="121" t="s">
        <v>1282</v>
      </c>
      <c r="C349" s="112"/>
      <c r="D349" s="124"/>
      <c r="E349" s="112"/>
      <c r="F349" s="112"/>
      <c r="G349" s="114"/>
    </row>
    <row r="350" spans="1:7" s="48" customFormat="1" x14ac:dyDescent="0.2">
      <c r="A350" s="120"/>
      <c r="B350" s="125" t="s">
        <v>1283</v>
      </c>
      <c r="C350" s="80" t="s">
        <v>9</v>
      </c>
      <c r="D350" s="59"/>
      <c r="E350" s="80">
        <f t="shared" si="10"/>
        <v>0</v>
      </c>
      <c r="F350" s="80">
        <f t="shared" si="11"/>
        <v>5</v>
      </c>
      <c r="G350" s="111"/>
    </row>
    <row r="351" spans="1:7" s="48" customFormat="1" x14ac:dyDescent="0.2">
      <c r="A351" s="120"/>
      <c r="B351" s="125" t="s">
        <v>1026</v>
      </c>
      <c r="C351" s="80" t="s">
        <v>9</v>
      </c>
      <c r="D351" s="59"/>
      <c r="E351" s="80">
        <f t="shared" si="10"/>
        <v>0</v>
      </c>
      <c r="F351" s="80">
        <f t="shared" si="11"/>
        <v>5</v>
      </c>
      <c r="G351" s="111"/>
    </row>
    <row r="352" spans="1:7" s="48" customFormat="1" x14ac:dyDescent="0.2">
      <c r="A352" s="120"/>
      <c r="B352" s="125" t="s">
        <v>1284</v>
      </c>
      <c r="C352" s="80" t="s">
        <v>9</v>
      </c>
      <c r="D352" s="59"/>
      <c r="E352" s="80">
        <f t="shared" si="10"/>
        <v>0</v>
      </c>
      <c r="F352" s="80">
        <f t="shared" si="11"/>
        <v>5</v>
      </c>
      <c r="G352" s="111"/>
    </row>
    <row r="353" spans="1:7" s="48" customFormat="1" x14ac:dyDescent="0.2">
      <c r="A353" s="120"/>
      <c r="B353" s="125" t="s">
        <v>1285</v>
      </c>
      <c r="C353" s="80" t="s">
        <v>9</v>
      </c>
      <c r="D353" s="59"/>
      <c r="E353" s="80">
        <f t="shared" si="10"/>
        <v>0</v>
      </c>
      <c r="F353" s="80">
        <f t="shared" si="11"/>
        <v>5</v>
      </c>
      <c r="G353" s="111"/>
    </row>
    <row r="354" spans="1:7" s="48" customFormat="1" x14ac:dyDescent="0.2">
      <c r="A354" s="120"/>
      <c r="B354" s="125" t="s">
        <v>1286</v>
      </c>
      <c r="C354" s="80" t="s">
        <v>9</v>
      </c>
      <c r="D354" s="59"/>
      <c r="E354" s="80">
        <f t="shared" si="10"/>
        <v>0</v>
      </c>
      <c r="F354" s="80">
        <f t="shared" si="11"/>
        <v>5</v>
      </c>
      <c r="G354" s="111"/>
    </row>
    <row r="355" spans="1:7" s="48" customFormat="1" x14ac:dyDescent="0.2">
      <c r="A355" s="120"/>
      <c r="B355" s="125" t="s">
        <v>1287</v>
      </c>
      <c r="C355" s="80" t="s">
        <v>9</v>
      </c>
      <c r="D355" s="59"/>
      <c r="E355" s="80">
        <f t="shared" si="10"/>
        <v>0</v>
      </c>
      <c r="F355" s="80">
        <f t="shared" si="11"/>
        <v>5</v>
      </c>
      <c r="G355" s="111"/>
    </row>
    <row r="356" spans="1:7" s="48" customFormat="1" x14ac:dyDescent="0.2">
      <c r="A356" s="120"/>
      <c r="B356" s="125" t="s">
        <v>1288</v>
      </c>
      <c r="C356" s="80" t="s">
        <v>9</v>
      </c>
      <c r="D356" s="59"/>
      <c r="E356" s="80">
        <f t="shared" si="10"/>
        <v>0</v>
      </c>
      <c r="F356" s="80">
        <f t="shared" si="11"/>
        <v>5</v>
      </c>
      <c r="G356" s="111"/>
    </row>
    <row r="357" spans="1:7" s="48" customFormat="1" x14ac:dyDescent="0.2">
      <c r="A357" s="120"/>
      <c r="B357" s="125" t="s">
        <v>1289</v>
      </c>
      <c r="C357" s="80" t="s">
        <v>9</v>
      </c>
      <c r="D357" s="59"/>
      <c r="E357" s="80">
        <f t="shared" si="10"/>
        <v>0</v>
      </c>
      <c r="F357" s="80">
        <f t="shared" si="11"/>
        <v>5</v>
      </c>
      <c r="G357" s="111"/>
    </row>
    <row r="358" spans="1:7" s="48" customFormat="1" ht="30" x14ac:dyDescent="0.2">
      <c r="A358" s="120">
        <v>22</v>
      </c>
      <c r="B358" s="121" t="s">
        <v>1290</v>
      </c>
      <c r="C358" s="112"/>
      <c r="D358" s="124"/>
      <c r="E358" s="112"/>
      <c r="F358" s="112"/>
      <c r="G358" s="114"/>
    </row>
    <row r="359" spans="1:7" s="48" customFormat="1" x14ac:dyDescent="0.2">
      <c r="A359" s="120"/>
      <c r="B359" s="125" t="s">
        <v>1291</v>
      </c>
      <c r="C359" s="80" t="s">
        <v>9</v>
      </c>
      <c r="D359" s="59"/>
      <c r="E359" s="80">
        <f t="shared" si="10"/>
        <v>0</v>
      </c>
      <c r="F359" s="80">
        <f t="shared" si="11"/>
        <v>5</v>
      </c>
      <c r="G359" s="111"/>
    </row>
    <row r="360" spans="1:7" s="48" customFormat="1" x14ac:dyDescent="0.2">
      <c r="A360" s="120"/>
      <c r="B360" s="125" t="s">
        <v>1292</v>
      </c>
      <c r="C360" s="80" t="s">
        <v>9</v>
      </c>
      <c r="D360" s="59"/>
      <c r="E360" s="80">
        <f t="shared" si="10"/>
        <v>0</v>
      </c>
      <c r="F360" s="80">
        <f t="shared" si="11"/>
        <v>5</v>
      </c>
      <c r="G360" s="111"/>
    </row>
    <row r="361" spans="1:7" s="48" customFormat="1" x14ac:dyDescent="0.2">
      <c r="A361" s="120"/>
      <c r="B361" s="125" t="s">
        <v>1072</v>
      </c>
      <c r="C361" s="80" t="s">
        <v>9</v>
      </c>
      <c r="D361" s="59"/>
      <c r="E361" s="80">
        <f t="shared" si="10"/>
        <v>0</v>
      </c>
      <c r="F361" s="80">
        <f t="shared" si="11"/>
        <v>5</v>
      </c>
      <c r="G361" s="111"/>
    </row>
    <row r="362" spans="1:7" s="48" customFormat="1" x14ac:dyDescent="0.2">
      <c r="A362" s="120"/>
      <c r="B362" s="125" t="s">
        <v>1293</v>
      </c>
      <c r="C362" s="80" t="s">
        <v>9</v>
      </c>
      <c r="D362" s="59"/>
      <c r="E362" s="80">
        <f t="shared" si="10"/>
        <v>0</v>
      </c>
      <c r="F362" s="80">
        <f t="shared" si="11"/>
        <v>5</v>
      </c>
      <c r="G362" s="111"/>
    </row>
    <row r="363" spans="1:7" s="48" customFormat="1" x14ac:dyDescent="0.2">
      <c r="A363" s="120"/>
      <c r="B363" s="125" t="s">
        <v>1294</v>
      </c>
      <c r="C363" s="80" t="s">
        <v>9</v>
      </c>
      <c r="D363" s="59"/>
      <c r="E363" s="80">
        <f t="shared" si="10"/>
        <v>0</v>
      </c>
      <c r="F363" s="80">
        <f t="shared" si="11"/>
        <v>5</v>
      </c>
      <c r="G363" s="111"/>
    </row>
    <row r="364" spans="1:7" s="48" customFormat="1" x14ac:dyDescent="0.2">
      <c r="A364" s="120"/>
      <c r="B364" s="125" t="s">
        <v>1295</v>
      </c>
      <c r="C364" s="80" t="s">
        <v>9</v>
      </c>
      <c r="D364" s="59"/>
      <c r="E364" s="80">
        <f t="shared" si="10"/>
        <v>0</v>
      </c>
      <c r="F364" s="80">
        <f t="shared" si="11"/>
        <v>5</v>
      </c>
      <c r="G364" s="111"/>
    </row>
    <row r="365" spans="1:7" s="48" customFormat="1" x14ac:dyDescent="0.2">
      <c r="A365" s="120"/>
      <c r="B365" s="125" t="s">
        <v>1296</v>
      </c>
      <c r="C365" s="80" t="s">
        <v>9</v>
      </c>
      <c r="D365" s="59"/>
      <c r="E365" s="80">
        <f t="shared" si="10"/>
        <v>0</v>
      </c>
      <c r="F365" s="80">
        <f t="shared" si="11"/>
        <v>5</v>
      </c>
      <c r="G365" s="111"/>
    </row>
    <row r="366" spans="1:7" s="48" customFormat="1" x14ac:dyDescent="0.2">
      <c r="A366" s="120"/>
      <c r="B366" s="125" t="s">
        <v>1297</v>
      </c>
      <c r="C366" s="80" t="s">
        <v>9</v>
      </c>
      <c r="D366" s="59"/>
      <c r="E366" s="80">
        <f t="shared" si="10"/>
        <v>0</v>
      </c>
      <c r="F366" s="80">
        <f t="shared" si="11"/>
        <v>5</v>
      </c>
      <c r="G366" s="111"/>
    </row>
    <row r="367" spans="1:7" s="48" customFormat="1" x14ac:dyDescent="0.2">
      <c r="A367" s="120"/>
      <c r="B367" s="125" t="s">
        <v>1298</v>
      </c>
      <c r="C367" s="80" t="s">
        <v>9</v>
      </c>
      <c r="D367" s="59"/>
      <c r="E367" s="80">
        <f t="shared" si="10"/>
        <v>0</v>
      </c>
      <c r="F367" s="80">
        <f t="shared" si="11"/>
        <v>5</v>
      </c>
      <c r="G367" s="111"/>
    </row>
    <row r="368" spans="1:7" s="48" customFormat="1" x14ac:dyDescent="0.2">
      <c r="A368" s="120"/>
      <c r="B368" s="125" t="s">
        <v>1299</v>
      </c>
      <c r="C368" s="80" t="s">
        <v>9</v>
      </c>
      <c r="D368" s="59"/>
      <c r="E368" s="80">
        <f t="shared" si="10"/>
        <v>0</v>
      </c>
      <c r="F368" s="80">
        <f t="shared" si="11"/>
        <v>5</v>
      </c>
      <c r="G368" s="111"/>
    </row>
    <row r="369" spans="1:7" s="48" customFormat="1" x14ac:dyDescent="0.2">
      <c r="A369" s="120"/>
      <c r="B369" s="125" t="s">
        <v>1300</v>
      </c>
      <c r="C369" s="80" t="s">
        <v>9</v>
      </c>
      <c r="D369" s="59"/>
      <c r="E369" s="80">
        <f t="shared" si="10"/>
        <v>0</v>
      </c>
      <c r="F369" s="80">
        <f t="shared" si="11"/>
        <v>5</v>
      </c>
      <c r="G369" s="111"/>
    </row>
    <row r="370" spans="1:7" s="48" customFormat="1" x14ac:dyDescent="0.2">
      <c r="A370" s="120"/>
      <c r="B370" s="125" t="s">
        <v>1301</v>
      </c>
      <c r="C370" s="80" t="s">
        <v>9</v>
      </c>
      <c r="D370" s="59"/>
      <c r="E370" s="80">
        <f t="shared" si="10"/>
        <v>0</v>
      </c>
      <c r="F370" s="80">
        <f t="shared" si="11"/>
        <v>5</v>
      </c>
      <c r="G370" s="111"/>
    </row>
    <row r="371" spans="1:7" s="48" customFormat="1" x14ac:dyDescent="0.2">
      <c r="A371" s="120">
        <v>23</v>
      </c>
      <c r="B371" s="121" t="s">
        <v>1302</v>
      </c>
      <c r="C371" s="80" t="s">
        <v>9</v>
      </c>
      <c r="D371" s="59"/>
      <c r="E371" s="80">
        <f t="shared" si="10"/>
        <v>0</v>
      </c>
      <c r="F371" s="80">
        <f t="shared" si="11"/>
        <v>5</v>
      </c>
      <c r="G371" s="111"/>
    </row>
    <row r="372" spans="1:7" s="48" customFormat="1" x14ac:dyDescent="0.2">
      <c r="A372" s="120">
        <v>24</v>
      </c>
      <c r="B372" s="121" t="s">
        <v>1303</v>
      </c>
      <c r="C372" s="80" t="s">
        <v>9</v>
      </c>
      <c r="D372" s="59"/>
      <c r="E372" s="80">
        <f t="shared" si="10"/>
        <v>0</v>
      </c>
      <c r="F372" s="80">
        <f t="shared" si="11"/>
        <v>5</v>
      </c>
      <c r="G372" s="111"/>
    </row>
    <row r="373" spans="1:7" s="48" customFormat="1" x14ac:dyDescent="0.2">
      <c r="A373" s="120">
        <v>25</v>
      </c>
      <c r="B373" s="121" t="s">
        <v>1304</v>
      </c>
      <c r="C373" s="80" t="s">
        <v>9</v>
      </c>
      <c r="D373" s="59"/>
      <c r="E373" s="80">
        <f t="shared" si="10"/>
        <v>0</v>
      </c>
      <c r="F373" s="80">
        <f t="shared" si="11"/>
        <v>5</v>
      </c>
      <c r="G373" s="111"/>
    </row>
    <row r="374" spans="1:7" s="48" customFormat="1" x14ac:dyDescent="0.2">
      <c r="A374" s="67"/>
      <c r="B374" s="52" t="s">
        <v>11</v>
      </c>
      <c r="D374" s="117"/>
      <c r="E374" s="54">
        <f>SUM(E263:E373)</f>
        <v>0</v>
      </c>
      <c r="F374" s="68">
        <f>SUM(F263:F373)</f>
        <v>535</v>
      </c>
      <c r="G374" s="56">
        <f>(E374)/(F374)</f>
        <v>0</v>
      </c>
    </row>
    <row r="378" spans="1:7" s="215" customFormat="1" x14ac:dyDescent="0.25">
      <c r="A378" s="212"/>
      <c r="B378" s="213"/>
      <c r="C378" s="295"/>
      <c r="D378" s="299"/>
      <c r="E378" s="299"/>
      <c r="F378" s="299"/>
      <c r="G378" s="214"/>
    </row>
    <row r="379" spans="1:7" s="215" customFormat="1" ht="15.75" thickBot="1" x14ac:dyDescent="0.3">
      <c r="A379" s="212"/>
      <c r="B379" s="213"/>
      <c r="C379" s="216"/>
      <c r="D379" s="295"/>
      <c r="E379" s="296"/>
      <c r="F379" s="296"/>
      <c r="G379" s="214"/>
    </row>
    <row r="380" spans="1:7" s="215" customFormat="1" ht="15.75" hidden="1" thickBot="1" x14ac:dyDescent="0.3">
      <c r="A380" s="212"/>
      <c r="B380" s="213"/>
      <c r="C380" s="217"/>
      <c r="D380" s="218"/>
      <c r="E380" s="297" t="s">
        <v>2</v>
      </c>
      <c r="F380" s="298"/>
      <c r="G380" s="219">
        <f>(F390)/(F1328)</f>
        <v>7.8570025535258294E-3</v>
      </c>
    </row>
    <row r="381" spans="1:7" s="204" customFormat="1" ht="35.1" customHeight="1" thickBot="1" x14ac:dyDescent="0.3">
      <c r="A381" s="285" t="s">
        <v>1305</v>
      </c>
      <c r="B381" s="286"/>
      <c r="C381" s="187" t="s">
        <v>4</v>
      </c>
      <c r="D381" s="187" t="s">
        <v>13</v>
      </c>
      <c r="E381" s="188" t="s">
        <v>6</v>
      </c>
      <c r="F381" s="189" t="s">
        <v>7</v>
      </c>
      <c r="G381" s="190" t="s">
        <v>8</v>
      </c>
    </row>
    <row r="382" spans="1:7" ht="30" x14ac:dyDescent="0.25">
      <c r="A382" s="120">
        <v>1</v>
      </c>
      <c r="B382" s="121" t="s">
        <v>1306</v>
      </c>
      <c r="C382" s="177" t="s">
        <v>9</v>
      </c>
      <c r="D382" s="59"/>
      <c r="E382" s="175">
        <f t="shared" ref="E382:E389" si="12">IF(C382="HIGH",IF(D382&gt;=4,D382,IF(D382&gt;=2,1,0)),IF(C382="MED",IF(D382&gt;=4,3,IF(D382&gt;=2,1,0)),IF(D382&gt;=4,1,0)))</f>
        <v>0</v>
      </c>
      <c r="F382" s="175">
        <f t="shared" ref="F382:F389" si="13">IF(C382="HIGH",5,IF(C382="MED",3,1))</f>
        <v>5</v>
      </c>
      <c r="G382" s="176"/>
    </row>
    <row r="383" spans="1:7" x14ac:dyDescent="0.25">
      <c r="A383" s="120"/>
      <c r="B383" s="130" t="s">
        <v>1307</v>
      </c>
      <c r="C383" s="120" t="s">
        <v>9</v>
      </c>
      <c r="D383" s="59"/>
      <c r="E383" s="80">
        <f t="shared" si="12"/>
        <v>0</v>
      </c>
      <c r="F383" s="80">
        <f t="shared" si="13"/>
        <v>5</v>
      </c>
      <c r="G383" s="111"/>
    </row>
    <row r="384" spans="1:7" x14ac:dyDescent="0.25">
      <c r="A384" s="120"/>
      <c r="B384" s="130" t="s">
        <v>1308</v>
      </c>
      <c r="C384" s="120" t="s">
        <v>9</v>
      </c>
      <c r="D384" s="59"/>
      <c r="E384" s="80">
        <f t="shared" si="12"/>
        <v>0</v>
      </c>
      <c r="F384" s="80">
        <f t="shared" si="13"/>
        <v>5</v>
      </c>
      <c r="G384" s="111"/>
    </row>
    <row r="385" spans="1:7" x14ac:dyDescent="0.25">
      <c r="A385" s="120"/>
      <c r="B385" s="130" t="s">
        <v>1309</v>
      </c>
      <c r="C385" s="120" t="s">
        <v>9</v>
      </c>
      <c r="D385" s="59"/>
      <c r="E385" s="80">
        <f t="shared" si="12"/>
        <v>0</v>
      </c>
      <c r="F385" s="80">
        <f t="shared" si="13"/>
        <v>5</v>
      </c>
      <c r="G385" s="111"/>
    </row>
    <row r="386" spans="1:7" x14ac:dyDescent="0.25">
      <c r="A386" s="120"/>
      <c r="B386" s="130" t="s">
        <v>1310</v>
      </c>
      <c r="C386" s="120" t="s">
        <v>9</v>
      </c>
      <c r="D386" s="59"/>
      <c r="E386" s="80">
        <f t="shared" si="12"/>
        <v>0</v>
      </c>
      <c r="F386" s="80">
        <f t="shared" si="13"/>
        <v>5</v>
      </c>
      <c r="G386" s="111"/>
    </row>
    <row r="387" spans="1:7" x14ac:dyDescent="0.25">
      <c r="A387" s="120"/>
      <c r="B387" s="130" t="s">
        <v>1311</v>
      </c>
      <c r="C387" s="120" t="s">
        <v>9</v>
      </c>
      <c r="D387" s="59"/>
      <c r="E387" s="80">
        <f t="shared" si="12"/>
        <v>0</v>
      </c>
      <c r="F387" s="80">
        <f t="shared" si="13"/>
        <v>5</v>
      </c>
      <c r="G387" s="111"/>
    </row>
    <row r="388" spans="1:7" x14ac:dyDescent="0.25">
      <c r="A388" s="120"/>
      <c r="B388" s="130" t="s">
        <v>1312</v>
      </c>
      <c r="C388" s="120" t="s">
        <v>9</v>
      </c>
      <c r="D388" s="59"/>
      <c r="E388" s="80">
        <f t="shared" si="12"/>
        <v>0</v>
      </c>
      <c r="F388" s="80">
        <f t="shared" si="13"/>
        <v>5</v>
      </c>
      <c r="G388" s="111"/>
    </row>
    <row r="389" spans="1:7" ht="30" x14ac:dyDescent="0.25">
      <c r="A389" s="120">
        <v>2</v>
      </c>
      <c r="B389" s="121" t="s">
        <v>1313</v>
      </c>
      <c r="C389" s="120" t="s">
        <v>9</v>
      </c>
      <c r="D389" s="59"/>
      <c r="E389" s="80">
        <f t="shared" si="12"/>
        <v>0</v>
      </c>
      <c r="F389" s="80">
        <f t="shared" si="13"/>
        <v>5</v>
      </c>
      <c r="G389" s="111"/>
    </row>
    <row r="390" spans="1:7" ht="15.75" x14ac:dyDescent="0.25">
      <c r="A390" s="67"/>
      <c r="B390" s="52" t="s">
        <v>11</v>
      </c>
      <c r="C390" s="48"/>
      <c r="D390" s="117"/>
      <c r="E390" s="54">
        <f>SUM(E382:E389)</f>
        <v>0</v>
      </c>
      <c r="F390" s="68">
        <f>SUM(F382:F389)</f>
        <v>40</v>
      </c>
      <c r="G390" s="56">
        <f>(E390)/(F390)</f>
        <v>0</v>
      </c>
    </row>
    <row r="394" spans="1:7" s="215" customFormat="1" x14ac:dyDescent="0.25">
      <c r="A394" s="212"/>
      <c r="B394" s="213"/>
      <c r="C394" s="295"/>
      <c r="D394" s="299"/>
      <c r="E394" s="299"/>
      <c r="F394" s="299"/>
      <c r="G394" s="214"/>
    </row>
    <row r="395" spans="1:7" s="215" customFormat="1" ht="15.75" thickBot="1" x14ac:dyDescent="0.3">
      <c r="A395" s="212"/>
      <c r="B395" s="213"/>
      <c r="C395" s="216"/>
      <c r="D395" s="295"/>
      <c r="E395" s="296"/>
      <c r="F395" s="296"/>
      <c r="G395" s="214"/>
    </row>
    <row r="396" spans="1:7" s="215" customFormat="1" ht="15.75" hidden="1" thickBot="1" x14ac:dyDescent="0.3">
      <c r="A396" s="212"/>
      <c r="B396" s="213"/>
      <c r="C396" s="217"/>
      <c r="D396" s="218"/>
      <c r="E396" s="297" t="s">
        <v>2</v>
      </c>
      <c r="F396" s="298"/>
      <c r="G396" s="219">
        <f>(F401)/(F1328)</f>
        <v>2.9463759575721863E-3</v>
      </c>
    </row>
    <row r="397" spans="1:7" s="204" customFormat="1" ht="35.1" customHeight="1" thickBot="1" x14ac:dyDescent="0.3">
      <c r="A397" s="285" t="s">
        <v>1314</v>
      </c>
      <c r="B397" s="286"/>
      <c r="C397" s="187" t="s">
        <v>4</v>
      </c>
      <c r="D397" s="187" t="s">
        <v>13</v>
      </c>
      <c r="E397" s="188" t="s">
        <v>6</v>
      </c>
      <c r="F397" s="189" t="s">
        <v>7</v>
      </c>
      <c r="G397" s="190" t="s">
        <v>8</v>
      </c>
    </row>
    <row r="398" spans="1:7" s="48" customFormat="1" ht="30" x14ac:dyDescent="0.2">
      <c r="A398" s="120">
        <v>1</v>
      </c>
      <c r="B398" s="121" t="s">
        <v>1315</v>
      </c>
      <c r="C398" s="177" t="s">
        <v>9</v>
      </c>
      <c r="D398" s="59"/>
      <c r="E398" s="175">
        <f>IF(C398="HIGH",IF(D398&gt;=4,D398,IF(D398&gt;=2,1,0)),IF(C398="MED",IF(D398&gt;=4,3,IF(D398&gt;=2,1,0)),IF(D398&gt;=4,1,0)))</f>
        <v>0</v>
      </c>
      <c r="F398" s="175">
        <f>IF(C398="HIGH",5,IF(C398="MED",3,1))</f>
        <v>5</v>
      </c>
      <c r="G398" s="176"/>
    </row>
    <row r="399" spans="1:7" s="48" customFormat="1" ht="30" x14ac:dyDescent="0.2">
      <c r="A399" s="120">
        <v>2</v>
      </c>
      <c r="B399" s="121" t="s">
        <v>2394</v>
      </c>
      <c r="C399" s="120" t="s">
        <v>9</v>
      </c>
      <c r="D399" s="59"/>
      <c r="E399" s="80">
        <f>IF(C399="HIGH",IF(D399&gt;=4,D399,IF(D399&gt;=2,1,0)),IF(C399="MED",IF(D399&gt;=4,3,IF(D399&gt;=2,1,0)),IF(D399&gt;=4,1,0)))</f>
        <v>0</v>
      </c>
      <c r="F399" s="80">
        <v>5</v>
      </c>
      <c r="G399" s="111"/>
    </row>
    <row r="400" spans="1:7" s="48" customFormat="1" ht="30" x14ac:dyDescent="0.2">
      <c r="A400" s="120">
        <v>3</v>
      </c>
      <c r="B400" s="121" t="s">
        <v>1316</v>
      </c>
      <c r="C400" s="120" t="s">
        <v>9</v>
      </c>
      <c r="D400" s="59"/>
      <c r="E400" s="80">
        <f>IF(C400="HIGH",IF(D400&gt;=4,D400,IF(D400&gt;=2,1,0)),IF(C400="MED",IF(D400&gt;=4,3,IF(D400&gt;=2,1,0)),IF(D400&gt;=4,1,0)))</f>
        <v>0</v>
      </c>
      <c r="F400" s="80">
        <f>IF(C400="HIGH",5,IF(C400="MED",3,1))</f>
        <v>5</v>
      </c>
      <c r="G400" s="111"/>
    </row>
    <row r="401" spans="1:7" s="48" customFormat="1" x14ac:dyDescent="0.2">
      <c r="A401" s="67"/>
      <c r="B401" s="52" t="s">
        <v>11</v>
      </c>
      <c r="D401" s="117"/>
      <c r="E401" s="54">
        <f>SUM(E398:E400)</f>
        <v>0</v>
      </c>
      <c r="F401" s="68">
        <f>SUM(F398:F400)</f>
        <v>15</v>
      </c>
      <c r="G401" s="56">
        <f>(E401)/(F401)</f>
        <v>0</v>
      </c>
    </row>
    <row r="405" spans="1:7" s="215" customFormat="1" x14ac:dyDescent="0.25">
      <c r="A405" s="212"/>
      <c r="B405" s="213"/>
      <c r="C405" s="295"/>
      <c r="D405" s="299"/>
      <c r="E405" s="299"/>
      <c r="F405" s="299"/>
      <c r="G405" s="214"/>
    </row>
    <row r="406" spans="1:7" s="215" customFormat="1" ht="15.75" thickBot="1" x14ac:dyDescent="0.3">
      <c r="A406" s="212"/>
      <c r="B406" s="213"/>
      <c r="C406" s="216"/>
      <c r="D406" s="295"/>
      <c r="E406" s="296"/>
      <c r="F406" s="296"/>
      <c r="G406" s="214"/>
    </row>
    <row r="407" spans="1:7" s="215" customFormat="1" ht="15.75" hidden="1" thickBot="1" x14ac:dyDescent="0.3">
      <c r="A407" s="212"/>
      <c r="B407" s="213"/>
      <c r="C407" s="217"/>
      <c r="D407" s="218"/>
      <c r="E407" s="297" t="s">
        <v>2</v>
      </c>
      <c r="F407" s="298"/>
      <c r="G407" s="219">
        <f>(F423)/(F1328)</f>
        <v>8.249852681202121E-3</v>
      </c>
    </row>
    <row r="408" spans="1:7" s="204" customFormat="1" ht="35.1" customHeight="1" thickBot="1" x14ac:dyDescent="0.3">
      <c r="A408" s="285" t="s">
        <v>1317</v>
      </c>
      <c r="B408" s="286"/>
      <c r="C408" s="187" t="s">
        <v>4</v>
      </c>
      <c r="D408" s="187" t="s">
        <v>13</v>
      </c>
      <c r="E408" s="188" t="s">
        <v>6</v>
      </c>
      <c r="F408" s="189" t="s">
        <v>7</v>
      </c>
      <c r="G408" s="190" t="s">
        <v>8</v>
      </c>
    </row>
    <row r="409" spans="1:7" s="48" customFormat="1" x14ac:dyDescent="0.2">
      <c r="A409" s="131">
        <v>1</v>
      </c>
      <c r="B409" s="126" t="s">
        <v>1318</v>
      </c>
      <c r="C409" s="178" t="s">
        <v>1137</v>
      </c>
      <c r="D409" s="59"/>
      <c r="E409" s="178">
        <f t="shared" ref="E409:E422" si="14">IF(C409="HIGH",IF(D409&gt;=4,D409,IF(D409&gt;=2,1,0)),IF(C409="MED",IF(D409&gt;=4,3,IF(D409&gt;=2,1,0)),IF(D409&gt;=4,1,0)))</f>
        <v>0</v>
      </c>
      <c r="F409" s="178">
        <f t="shared" ref="F409:F422" si="15">IF(C409="HIGH",5,IF(C409="MED",3,1))</f>
        <v>3</v>
      </c>
      <c r="G409" s="179"/>
    </row>
    <row r="410" spans="1:7" s="48" customFormat="1" ht="30" x14ac:dyDescent="0.2">
      <c r="A410" s="120">
        <v>2</v>
      </c>
      <c r="B410" s="121" t="s">
        <v>1319</v>
      </c>
      <c r="C410" s="80" t="s">
        <v>1137</v>
      </c>
      <c r="D410" s="59"/>
      <c r="E410" s="80">
        <f t="shared" si="14"/>
        <v>0</v>
      </c>
      <c r="F410" s="80">
        <f t="shared" si="15"/>
        <v>3</v>
      </c>
      <c r="G410" s="111"/>
    </row>
    <row r="411" spans="1:7" s="48" customFormat="1" ht="30" x14ac:dyDescent="0.2">
      <c r="A411" s="120">
        <v>3</v>
      </c>
      <c r="B411" s="121" t="s">
        <v>1320</v>
      </c>
      <c r="C411" s="80" t="s">
        <v>1137</v>
      </c>
      <c r="D411" s="59"/>
      <c r="E411" s="80">
        <f t="shared" si="14"/>
        <v>0</v>
      </c>
      <c r="F411" s="80">
        <f t="shared" si="15"/>
        <v>3</v>
      </c>
      <c r="G411" s="111"/>
    </row>
    <row r="412" spans="1:7" s="48" customFormat="1" ht="30" x14ac:dyDescent="0.2">
      <c r="A412" s="120">
        <v>4</v>
      </c>
      <c r="B412" s="121" t="s">
        <v>2351</v>
      </c>
      <c r="C412" s="80" t="s">
        <v>1137</v>
      </c>
      <c r="D412" s="59"/>
      <c r="E412" s="80">
        <f t="shared" si="14"/>
        <v>0</v>
      </c>
      <c r="F412" s="80">
        <f t="shared" si="15"/>
        <v>3</v>
      </c>
      <c r="G412" s="111"/>
    </row>
    <row r="413" spans="1:7" s="48" customFormat="1" ht="30" x14ac:dyDescent="0.2">
      <c r="A413" s="120">
        <v>5</v>
      </c>
      <c r="B413" s="121" t="s">
        <v>2352</v>
      </c>
      <c r="C413" s="80" t="s">
        <v>1137</v>
      </c>
      <c r="D413" s="59"/>
      <c r="E413" s="80">
        <f t="shared" si="14"/>
        <v>0</v>
      </c>
      <c r="F413" s="80">
        <f t="shared" si="15"/>
        <v>3</v>
      </c>
      <c r="G413" s="111"/>
    </row>
    <row r="414" spans="1:7" s="48" customFormat="1" ht="30" x14ac:dyDescent="0.2">
      <c r="A414" s="120">
        <v>6</v>
      </c>
      <c r="B414" s="121" t="s">
        <v>1321</v>
      </c>
      <c r="C414" s="80" t="s">
        <v>1137</v>
      </c>
      <c r="D414" s="59"/>
      <c r="E414" s="80">
        <f t="shared" si="14"/>
        <v>0</v>
      </c>
      <c r="F414" s="80">
        <f t="shared" si="15"/>
        <v>3</v>
      </c>
      <c r="G414" s="111"/>
    </row>
    <row r="415" spans="1:7" s="48" customFormat="1" ht="30" x14ac:dyDescent="0.2">
      <c r="A415" s="120">
        <v>7</v>
      </c>
      <c r="B415" s="121" t="s">
        <v>1322</v>
      </c>
      <c r="C415" s="80" t="s">
        <v>1137</v>
      </c>
      <c r="D415" s="59"/>
      <c r="E415" s="80">
        <f t="shared" si="14"/>
        <v>0</v>
      </c>
      <c r="F415" s="80">
        <f t="shared" si="15"/>
        <v>3</v>
      </c>
      <c r="G415" s="111"/>
    </row>
    <row r="416" spans="1:7" s="48" customFormat="1" ht="30" x14ac:dyDescent="0.2">
      <c r="A416" s="120">
        <v>8</v>
      </c>
      <c r="B416" s="121" t="s">
        <v>2395</v>
      </c>
      <c r="C416" s="80" t="s">
        <v>1137</v>
      </c>
      <c r="D416" s="59"/>
      <c r="E416" s="80">
        <f t="shared" si="14"/>
        <v>0</v>
      </c>
      <c r="F416" s="80">
        <f t="shared" si="15"/>
        <v>3</v>
      </c>
      <c r="G416" s="111"/>
    </row>
    <row r="417" spans="1:7" s="48" customFormat="1" x14ac:dyDescent="0.2">
      <c r="A417" s="120">
        <v>9</v>
      </c>
      <c r="B417" s="121" t="s">
        <v>1323</v>
      </c>
      <c r="C417" s="80" t="s">
        <v>1137</v>
      </c>
      <c r="D417" s="59"/>
      <c r="E417" s="80">
        <f t="shared" si="14"/>
        <v>0</v>
      </c>
      <c r="F417" s="80">
        <f t="shared" si="15"/>
        <v>3</v>
      </c>
      <c r="G417" s="111"/>
    </row>
    <row r="418" spans="1:7" s="48" customFormat="1" x14ac:dyDescent="0.2">
      <c r="A418" s="80">
        <v>10</v>
      </c>
      <c r="B418" s="116" t="s">
        <v>1324</v>
      </c>
      <c r="C418" s="80" t="s">
        <v>1137</v>
      </c>
      <c r="D418" s="59"/>
      <c r="E418" s="80">
        <f t="shared" si="14"/>
        <v>0</v>
      </c>
      <c r="F418" s="80">
        <f t="shared" si="15"/>
        <v>3</v>
      </c>
      <c r="G418" s="111"/>
    </row>
    <row r="419" spans="1:7" s="48" customFormat="1" ht="30" x14ac:dyDescent="0.2">
      <c r="A419" s="80">
        <v>11</v>
      </c>
      <c r="B419" s="110" t="s">
        <v>1325</v>
      </c>
      <c r="C419" s="80" t="s">
        <v>1137</v>
      </c>
      <c r="D419" s="59"/>
      <c r="E419" s="80">
        <f t="shared" si="14"/>
        <v>0</v>
      </c>
      <c r="F419" s="80">
        <f t="shared" si="15"/>
        <v>3</v>
      </c>
      <c r="G419" s="111"/>
    </row>
    <row r="420" spans="1:7" s="48" customFormat="1" x14ac:dyDescent="0.2">
      <c r="A420" s="80">
        <v>12</v>
      </c>
      <c r="B420" s="116" t="s">
        <v>1326</v>
      </c>
      <c r="C420" s="80" t="s">
        <v>1137</v>
      </c>
      <c r="D420" s="59"/>
      <c r="E420" s="80">
        <f t="shared" si="14"/>
        <v>0</v>
      </c>
      <c r="F420" s="80">
        <f t="shared" si="15"/>
        <v>3</v>
      </c>
      <c r="G420" s="111"/>
    </row>
    <row r="421" spans="1:7" s="48" customFormat="1" x14ac:dyDescent="0.2">
      <c r="A421" s="80">
        <v>13</v>
      </c>
      <c r="B421" s="116" t="s">
        <v>1327</v>
      </c>
      <c r="C421" s="80" t="s">
        <v>1137</v>
      </c>
      <c r="D421" s="59"/>
      <c r="E421" s="80">
        <f t="shared" si="14"/>
        <v>0</v>
      </c>
      <c r="F421" s="80">
        <f t="shared" si="15"/>
        <v>3</v>
      </c>
      <c r="G421" s="111"/>
    </row>
    <row r="422" spans="1:7" s="48" customFormat="1" x14ac:dyDescent="0.2">
      <c r="A422" s="80">
        <v>14</v>
      </c>
      <c r="B422" s="116" t="s">
        <v>1328</v>
      </c>
      <c r="C422" s="80" t="s">
        <v>1137</v>
      </c>
      <c r="D422" s="59"/>
      <c r="E422" s="80">
        <f t="shared" si="14"/>
        <v>0</v>
      </c>
      <c r="F422" s="80">
        <f t="shared" si="15"/>
        <v>3</v>
      </c>
      <c r="G422" s="111"/>
    </row>
    <row r="423" spans="1:7" s="48" customFormat="1" x14ac:dyDescent="0.2">
      <c r="A423" s="67"/>
      <c r="B423" s="52" t="s">
        <v>11</v>
      </c>
      <c r="D423" s="117"/>
      <c r="E423" s="54">
        <f>SUM(E409:E422)</f>
        <v>0</v>
      </c>
      <c r="F423" s="132">
        <f>SUM(F409:F422)</f>
        <v>42</v>
      </c>
      <c r="G423" s="56">
        <f>(E423)/(F423)</f>
        <v>0</v>
      </c>
    </row>
    <row r="427" spans="1:7" s="215" customFormat="1" x14ac:dyDescent="0.25">
      <c r="A427" s="212"/>
      <c r="B427" s="213"/>
      <c r="C427" s="295"/>
      <c r="D427" s="299"/>
      <c r="E427" s="299"/>
      <c r="F427" s="299"/>
      <c r="G427" s="214"/>
    </row>
    <row r="428" spans="1:7" s="215" customFormat="1" ht="15.75" thickBot="1" x14ac:dyDescent="0.3">
      <c r="A428" s="212"/>
      <c r="B428" s="213"/>
      <c r="C428" s="216"/>
      <c r="D428" s="295"/>
      <c r="E428" s="296"/>
      <c r="F428" s="296"/>
      <c r="G428" s="214"/>
    </row>
    <row r="429" spans="1:7" s="215" customFormat="1" ht="15.75" hidden="1" thickBot="1" x14ac:dyDescent="0.3">
      <c r="A429" s="212"/>
      <c r="B429" s="213"/>
      <c r="C429" s="217"/>
      <c r="D429" s="218"/>
      <c r="E429" s="297" t="s">
        <v>2</v>
      </c>
      <c r="F429" s="298"/>
      <c r="G429" s="219">
        <f>(F482)/(F1328)</f>
        <v>4.812414064034571E-2</v>
      </c>
    </row>
    <row r="430" spans="1:7" s="204" customFormat="1" ht="35.1" customHeight="1" thickBot="1" x14ac:dyDescent="0.3">
      <c r="A430" s="285" t="s">
        <v>1329</v>
      </c>
      <c r="B430" s="286"/>
      <c r="C430" s="187" t="s">
        <v>4</v>
      </c>
      <c r="D430" s="187" t="s">
        <v>13</v>
      </c>
      <c r="E430" s="188" t="s">
        <v>6</v>
      </c>
      <c r="F430" s="189" t="s">
        <v>7</v>
      </c>
      <c r="G430" s="190" t="s">
        <v>8</v>
      </c>
    </row>
    <row r="431" spans="1:7" s="70" customFormat="1" x14ac:dyDescent="0.25">
      <c r="A431" s="134">
        <v>1</v>
      </c>
      <c r="B431" s="134" t="s">
        <v>1330</v>
      </c>
      <c r="C431" s="180"/>
      <c r="D431" s="181"/>
      <c r="E431" s="182"/>
      <c r="F431" s="180"/>
      <c r="G431" s="183"/>
    </row>
    <row r="432" spans="1:7" s="70" customFormat="1" x14ac:dyDescent="0.25">
      <c r="A432" s="134"/>
      <c r="B432" s="134" t="s">
        <v>1331</v>
      </c>
      <c r="C432" s="80" t="s">
        <v>9</v>
      </c>
      <c r="D432" s="59"/>
      <c r="E432" s="80">
        <f t="shared" ref="E432:E481" si="16">IF(C432="HIGH",IF(D432&gt;=4,D432,IF(D432&gt;=2,1,0)),IF(C432="MED",IF(D432&gt;=4,3,IF(D432&gt;=2,1,0)),IF(D432&gt;=4,1,0)))</f>
        <v>0</v>
      </c>
      <c r="F432" s="80">
        <f t="shared" ref="F432:F481" si="17">IF(C432="HIGH",5,IF(C432="MED",3,1))</f>
        <v>5</v>
      </c>
      <c r="G432" s="135"/>
    </row>
    <row r="433" spans="1:7" s="70" customFormat="1" x14ac:dyDescent="0.25">
      <c r="A433" s="134"/>
      <c r="B433" s="134" t="s">
        <v>1332</v>
      </c>
      <c r="C433" s="80" t="s">
        <v>9</v>
      </c>
      <c r="D433" s="59"/>
      <c r="E433" s="80">
        <f t="shared" si="16"/>
        <v>0</v>
      </c>
      <c r="F433" s="80">
        <f t="shared" si="17"/>
        <v>5</v>
      </c>
      <c r="G433" s="135"/>
    </row>
    <row r="434" spans="1:7" s="70" customFormat="1" x14ac:dyDescent="0.25">
      <c r="A434" s="134"/>
      <c r="B434" s="134" t="s">
        <v>1333</v>
      </c>
      <c r="C434" s="80" t="s">
        <v>9</v>
      </c>
      <c r="D434" s="59"/>
      <c r="E434" s="80">
        <f t="shared" si="16"/>
        <v>0</v>
      </c>
      <c r="F434" s="80">
        <f t="shared" si="17"/>
        <v>5</v>
      </c>
      <c r="G434" s="135"/>
    </row>
    <row r="435" spans="1:7" s="70" customFormat="1" x14ac:dyDescent="0.25">
      <c r="A435" s="134"/>
      <c r="B435" s="134" t="s">
        <v>1334</v>
      </c>
      <c r="C435" s="80" t="s">
        <v>9</v>
      </c>
      <c r="D435" s="59"/>
      <c r="E435" s="80">
        <f t="shared" si="16"/>
        <v>0</v>
      </c>
      <c r="F435" s="80">
        <f t="shared" si="17"/>
        <v>5</v>
      </c>
      <c r="G435" s="135"/>
    </row>
    <row r="436" spans="1:7" s="70" customFormat="1" x14ac:dyDescent="0.25">
      <c r="A436" s="134"/>
      <c r="B436" s="134" t="s">
        <v>1335</v>
      </c>
      <c r="C436" s="80" t="s">
        <v>9</v>
      </c>
      <c r="D436" s="59"/>
      <c r="E436" s="80">
        <f t="shared" si="16"/>
        <v>0</v>
      </c>
      <c r="F436" s="80">
        <f t="shared" si="17"/>
        <v>5</v>
      </c>
      <c r="G436" s="135"/>
    </row>
    <row r="437" spans="1:7" s="70" customFormat="1" x14ac:dyDescent="0.25">
      <c r="A437" s="134"/>
      <c r="B437" s="134" t="s">
        <v>1336</v>
      </c>
      <c r="C437" s="80" t="s">
        <v>9</v>
      </c>
      <c r="D437" s="59"/>
      <c r="E437" s="80">
        <f t="shared" si="16"/>
        <v>0</v>
      </c>
      <c r="F437" s="80">
        <f t="shared" si="17"/>
        <v>5</v>
      </c>
      <c r="G437" s="135"/>
    </row>
    <row r="438" spans="1:7" s="70" customFormat="1" x14ac:dyDescent="0.25">
      <c r="A438" s="134"/>
      <c r="B438" s="134" t="s">
        <v>1337</v>
      </c>
      <c r="C438" s="80" t="s">
        <v>9</v>
      </c>
      <c r="D438" s="59"/>
      <c r="E438" s="80">
        <f t="shared" si="16"/>
        <v>0</v>
      </c>
      <c r="F438" s="80">
        <f t="shared" si="17"/>
        <v>5</v>
      </c>
      <c r="G438" s="135"/>
    </row>
    <row r="439" spans="1:7" s="70" customFormat="1" x14ac:dyDescent="0.25">
      <c r="A439" s="134"/>
      <c r="B439" s="134" t="s">
        <v>1338</v>
      </c>
      <c r="C439" s="80" t="s">
        <v>9</v>
      </c>
      <c r="D439" s="59"/>
      <c r="E439" s="80">
        <f t="shared" si="16"/>
        <v>0</v>
      </c>
      <c r="F439" s="80">
        <f t="shared" si="17"/>
        <v>5</v>
      </c>
      <c r="G439" s="135"/>
    </row>
    <row r="440" spans="1:7" s="70" customFormat="1" x14ac:dyDescent="0.25">
      <c r="A440" s="134"/>
      <c r="B440" s="134" t="s">
        <v>1339</v>
      </c>
      <c r="C440" s="80" t="s">
        <v>9</v>
      </c>
      <c r="D440" s="59"/>
      <c r="E440" s="80">
        <f t="shared" si="16"/>
        <v>0</v>
      </c>
      <c r="F440" s="80">
        <f t="shared" si="17"/>
        <v>5</v>
      </c>
      <c r="G440" s="135"/>
    </row>
    <row r="441" spans="1:7" s="70" customFormat="1" x14ac:dyDescent="0.25">
      <c r="A441" s="134"/>
      <c r="B441" s="134" t="s">
        <v>1340</v>
      </c>
      <c r="C441" s="80" t="s">
        <v>9</v>
      </c>
      <c r="D441" s="59"/>
      <c r="E441" s="80">
        <f t="shared" si="16"/>
        <v>0</v>
      </c>
      <c r="F441" s="80">
        <f t="shared" si="17"/>
        <v>5</v>
      </c>
      <c r="G441" s="135"/>
    </row>
    <row r="442" spans="1:7" s="70" customFormat="1" x14ac:dyDescent="0.25">
      <c r="A442" s="134"/>
      <c r="B442" s="134" t="s">
        <v>1341</v>
      </c>
      <c r="C442" s="80" t="s">
        <v>9</v>
      </c>
      <c r="D442" s="59"/>
      <c r="E442" s="80">
        <f t="shared" si="16"/>
        <v>0</v>
      </c>
      <c r="F442" s="80">
        <f t="shared" si="17"/>
        <v>5</v>
      </c>
      <c r="G442" s="135"/>
    </row>
    <row r="443" spans="1:7" s="70" customFormat="1" x14ac:dyDescent="0.25">
      <c r="A443" s="134"/>
      <c r="B443" s="134" t="s">
        <v>1342</v>
      </c>
      <c r="C443" s="80" t="s">
        <v>9</v>
      </c>
      <c r="D443" s="59"/>
      <c r="E443" s="80">
        <f t="shared" si="16"/>
        <v>0</v>
      </c>
      <c r="F443" s="80">
        <f t="shared" si="17"/>
        <v>5</v>
      </c>
      <c r="G443" s="135"/>
    </row>
    <row r="444" spans="1:7" s="70" customFormat="1" x14ac:dyDescent="0.25">
      <c r="A444" s="134"/>
      <c r="B444" s="134" t="s">
        <v>1343</v>
      </c>
      <c r="C444" s="80" t="s">
        <v>9</v>
      </c>
      <c r="D444" s="59"/>
      <c r="E444" s="80">
        <f t="shared" si="16"/>
        <v>0</v>
      </c>
      <c r="F444" s="80">
        <f t="shared" si="17"/>
        <v>5</v>
      </c>
      <c r="G444" s="135"/>
    </row>
    <row r="445" spans="1:7" s="70" customFormat="1" x14ac:dyDescent="0.25">
      <c r="A445" s="134"/>
      <c r="B445" s="134" t="s">
        <v>1344</v>
      </c>
      <c r="C445" s="80" t="s">
        <v>9</v>
      </c>
      <c r="D445" s="59"/>
      <c r="E445" s="80">
        <f t="shared" si="16"/>
        <v>0</v>
      </c>
      <c r="F445" s="80">
        <f t="shared" si="17"/>
        <v>5</v>
      </c>
      <c r="G445" s="135"/>
    </row>
    <row r="446" spans="1:7" s="70" customFormat="1" ht="30" x14ac:dyDescent="0.25">
      <c r="A446" s="134">
        <v>2</v>
      </c>
      <c r="B446" s="134" t="s">
        <v>2353</v>
      </c>
      <c r="C446" s="80" t="s">
        <v>9</v>
      </c>
      <c r="D446" s="59"/>
      <c r="E446" s="80">
        <f t="shared" si="16"/>
        <v>0</v>
      </c>
      <c r="F446" s="80">
        <f t="shared" si="17"/>
        <v>5</v>
      </c>
      <c r="G446" s="135"/>
    </row>
    <row r="447" spans="1:7" s="70" customFormat="1" x14ac:dyDescent="0.25">
      <c r="A447" s="134">
        <v>3</v>
      </c>
      <c r="B447" s="134" t="s">
        <v>1345</v>
      </c>
      <c r="C447" s="80" t="s">
        <v>9</v>
      </c>
      <c r="D447" s="59"/>
      <c r="E447" s="80">
        <f t="shared" si="16"/>
        <v>0</v>
      </c>
      <c r="F447" s="80">
        <f t="shared" si="17"/>
        <v>5</v>
      </c>
      <c r="G447" s="135"/>
    </row>
    <row r="448" spans="1:7" s="70" customFormat="1" ht="30" x14ac:dyDescent="0.25">
      <c r="A448" s="134">
        <v>4</v>
      </c>
      <c r="B448" s="134" t="s">
        <v>2354</v>
      </c>
      <c r="C448" s="80" t="s">
        <v>9</v>
      </c>
      <c r="D448" s="59"/>
      <c r="E448" s="80">
        <f t="shared" si="16"/>
        <v>0</v>
      </c>
      <c r="F448" s="80">
        <f t="shared" si="17"/>
        <v>5</v>
      </c>
      <c r="G448" s="135"/>
    </row>
    <row r="449" spans="1:7" s="70" customFormat="1" ht="30" x14ac:dyDescent="0.25">
      <c r="A449" s="134">
        <v>5</v>
      </c>
      <c r="B449" s="134" t="s">
        <v>2355</v>
      </c>
      <c r="C449" s="80" t="s">
        <v>9</v>
      </c>
      <c r="D449" s="59"/>
      <c r="E449" s="80">
        <f t="shared" si="16"/>
        <v>0</v>
      </c>
      <c r="F449" s="80">
        <f t="shared" si="17"/>
        <v>5</v>
      </c>
      <c r="G449" s="135"/>
    </row>
    <row r="450" spans="1:7" s="70" customFormat="1" ht="45" x14ac:dyDescent="0.25">
      <c r="A450" s="134">
        <v>6</v>
      </c>
      <c r="B450" s="134" t="s">
        <v>2397</v>
      </c>
      <c r="C450" s="80" t="s">
        <v>9</v>
      </c>
      <c r="D450" s="59"/>
      <c r="E450" s="80">
        <f t="shared" si="16"/>
        <v>0</v>
      </c>
      <c r="F450" s="80">
        <f t="shared" si="17"/>
        <v>5</v>
      </c>
      <c r="G450" s="135"/>
    </row>
    <row r="451" spans="1:7" s="70" customFormat="1" x14ac:dyDescent="0.25">
      <c r="A451" s="134">
        <v>7</v>
      </c>
      <c r="B451" s="134" t="s">
        <v>2396</v>
      </c>
      <c r="C451" s="80" t="s">
        <v>9</v>
      </c>
      <c r="D451" s="59"/>
      <c r="E451" s="80">
        <f t="shared" si="16"/>
        <v>0</v>
      </c>
      <c r="F451" s="80">
        <f t="shared" si="17"/>
        <v>5</v>
      </c>
      <c r="G451" s="135"/>
    </row>
    <row r="452" spans="1:7" s="70" customFormat="1" x14ac:dyDescent="0.25">
      <c r="A452" s="134">
        <v>8</v>
      </c>
      <c r="B452" s="134" t="s">
        <v>1346</v>
      </c>
      <c r="C452" s="80" t="s">
        <v>9</v>
      </c>
      <c r="D452" s="59"/>
      <c r="E452" s="80">
        <f t="shared" si="16"/>
        <v>0</v>
      </c>
      <c r="F452" s="80">
        <f t="shared" si="17"/>
        <v>5</v>
      </c>
      <c r="G452" s="135"/>
    </row>
    <row r="453" spans="1:7" s="70" customFormat="1" x14ac:dyDescent="0.25">
      <c r="A453" s="134">
        <v>9</v>
      </c>
      <c r="B453" s="134" t="s">
        <v>1347</v>
      </c>
      <c r="C453" s="80" t="s">
        <v>9</v>
      </c>
      <c r="D453" s="59"/>
      <c r="E453" s="80">
        <f t="shared" si="16"/>
        <v>0</v>
      </c>
      <c r="F453" s="80">
        <f t="shared" si="17"/>
        <v>5</v>
      </c>
      <c r="G453" s="135"/>
    </row>
    <row r="454" spans="1:7" s="70" customFormat="1" ht="30" x14ac:dyDescent="0.25">
      <c r="A454" s="134">
        <v>10</v>
      </c>
      <c r="B454" s="134" t="s">
        <v>1348</v>
      </c>
      <c r="C454" s="80" t="s">
        <v>9</v>
      </c>
      <c r="D454" s="59"/>
      <c r="E454" s="80">
        <f t="shared" si="16"/>
        <v>0</v>
      </c>
      <c r="F454" s="80">
        <f t="shared" si="17"/>
        <v>5</v>
      </c>
      <c r="G454" s="135"/>
    </row>
    <row r="455" spans="1:7" s="70" customFormat="1" x14ac:dyDescent="0.25">
      <c r="A455" s="134">
        <v>11</v>
      </c>
      <c r="B455" s="134" t="s">
        <v>1349</v>
      </c>
      <c r="C455" s="80" t="s">
        <v>9</v>
      </c>
      <c r="D455" s="59"/>
      <c r="E455" s="80">
        <f t="shared" si="16"/>
        <v>0</v>
      </c>
      <c r="F455" s="80">
        <f t="shared" si="17"/>
        <v>5</v>
      </c>
      <c r="G455" s="135"/>
    </row>
    <row r="456" spans="1:7" s="70" customFormat="1" x14ac:dyDescent="0.25">
      <c r="A456" s="134">
        <v>12</v>
      </c>
      <c r="B456" s="134" t="s">
        <v>1350</v>
      </c>
      <c r="C456" s="80" t="s">
        <v>9</v>
      </c>
      <c r="D456" s="59"/>
      <c r="E456" s="80">
        <f t="shared" si="16"/>
        <v>0</v>
      </c>
      <c r="F456" s="80">
        <f t="shared" si="17"/>
        <v>5</v>
      </c>
      <c r="G456" s="135"/>
    </row>
    <row r="457" spans="1:7" s="70" customFormat="1" ht="30" x14ac:dyDescent="0.25">
      <c r="A457" s="134">
        <v>13</v>
      </c>
      <c r="B457" s="134" t="s">
        <v>1351</v>
      </c>
      <c r="C457" s="80" t="s">
        <v>9</v>
      </c>
      <c r="D457" s="59"/>
      <c r="E457" s="80">
        <f t="shared" si="16"/>
        <v>0</v>
      </c>
      <c r="F457" s="80">
        <f t="shared" si="17"/>
        <v>5</v>
      </c>
      <c r="G457" s="135"/>
    </row>
    <row r="458" spans="1:7" s="70" customFormat="1" x14ac:dyDescent="0.25">
      <c r="A458" s="134">
        <v>14</v>
      </c>
      <c r="B458" s="134" t="s">
        <v>1352</v>
      </c>
      <c r="C458" s="80" t="s">
        <v>9</v>
      </c>
      <c r="D458" s="59"/>
      <c r="E458" s="80">
        <f t="shared" si="16"/>
        <v>0</v>
      </c>
      <c r="F458" s="80">
        <f t="shared" si="17"/>
        <v>5</v>
      </c>
      <c r="G458" s="135"/>
    </row>
    <row r="459" spans="1:7" s="70" customFormat="1" x14ac:dyDescent="0.25">
      <c r="A459" s="134">
        <v>15</v>
      </c>
      <c r="B459" s="134" t="s">
        <v>1353</v>
      </c>
      <c r="C459" s="112"/>
      <c r="D459" s="124"/>
      <c r="E459" s="112"/>
      <c r="F459" s="112"/>
      <c r="G459" s="133"/>
    </row>
    <row r="460" spans="1:7" s="70" customFormat="1" x14ac:dyDescent="0.25">
      <c r="A460" s="134"/>
      <c r="B460" s="134" t="s">
        <v>1354</v>
      </c>
      <c r="C460" s="80" t="s">
        <v>9</v>
      </c>
      <c r="D460" s="59"/>
      <c r="E460" s="80">
        <f t="shared" si="16"/>
        <v>0</v>
      </c>
      <c r="F460" s="80">
        <f t="shared" si="17"/>
        <v>5</v>
      </c>
      <c r="G460" s="135"/>
    </row>
    <row r="461" spans="1:7" s="70" customFormat="1" x14ac:dyDescent="0.25">
      <c r="A461" s="134"/>
      <c r="B461" s="134" t="s">
        <v>1355</v>
      </c>
      <c r="C461" s="80" t="s">
        <v>9</v>
      </c>
      <c r="D461" s="59"/>
      <c r="E461" s="80">
        <f t="shared" si="16"/>
        <v>0</v>
      </c>
      <c r="F461" s="80">
        <f t="shared" si="17"/>
        <v>5</v>
      </c>
      <c r="G461" s="135"/>
    </row>
    <row r="462" spans="1:7" s="70" customFormat="1" x14ac:dyDescent="0.25">
      <c r="A462" s="134"/>
      <c r="B462" s="134" t="s">
        <v>1356</v>
      </c>
      <c r="C462" s="80" t="s">
        <v>9</v>
      </c>
      <c r="D462" s="59"/>
      <c r="E462" s="80">
        <f t="shared" si="16"/>
        <v>0</v>
      </c>
      <c r="F462" s="80">
        <f t="shared" si="17"/>
        <v>5</v>
      </c>
      <c r="G462" s="135"/>
    </row>
    <row r="463" spans="1:7" s="70" customFormat="1" x14ac:dyDescent="0.25">
      <c r="A463" s="134"/>
      <c r="B463" s="134" t="s">
        <v>1357</v>
      </c>
      <c r="C463" s="80" t="s">
        <v>9</v>
      </c>
      <c r="D463" s="59"/>
      <c r="E463" s="80">
        <f t="shared" si="16"/>
        <v>0</v>
      </c>
      <c r="F463" s="80">
        <f t="shared" si="17"/>
        <v>5</v>
      </c>
      <c r="G463" s="135"/>
    </row>
    <row r="464" spans="1:7" s="70" customFormat="1" x14ac:dyDescent="0.25">
      <c r="A464" s="136"/>
      <c r="B464" s="136" t="s">
        <v>1358</v>
      </c>
      <c r="C464" s="80" t="s">
        <v>9</v>
      </c>
      <c r="D464" s="59"/>
      <c r="E464" s="80">
        <f t="shared" si="16"/>
        <v>0</v>
      </c>
      <c r="F464" s="80">
        <f t="shared" si="17"/>
        <v>5</v>
      </c>
      <c r="G464" s="135"/>
    </row>
    <row r="465" spans="1:7" s="70" customFormat="1" x14ac:dyDescent="0.25">
      <c r="A465" s="136"/>
      <c r="B465" s="136" t="s">
        <v>1359</v>
      </c>
      <c r="C465" s="80" t="s">
        <v>9</v>
      </c>
      <c r="D465" s="59"/>
      <c r="E465" s="80">
        <f t="shared" si="16"/>
        <v>0</v>
      </c>
      <c r="F465" s="80">
        <f t="shared" si="17"/>
        <v>5</v>
      </c>
      <c r="G465" s="135"/>
    </row>
    <row r="466" spans="1:7" s="70" customFormat="1" x14ac:dyDescent="0.25">
      <c r="A466" s="134"/>
      <c r="B466" s="134" t="s">
        <v>1360</v>
      </c>
      <c r="C466" s="80" t="s">
        <v>9</v>
      </c>
      <c r="D466" s="59"/>
      <c r="E466" s="80">
        <f t="shared" si="16"/>
        <v>0</v>
      </c>
      <c r="F466" s="80">
        <f t="shared" si="17"/>
        <v>5</v>
      </c>
      <c r="G466" s="135"/>
    </row>
    <row r="467" spans="1:7" s="70" customFormat="1" ht="30" x14ac:dyDescent="0.25">
      <c r="A467" s="134">
        <v>16</v>
      </c>
      <c r="B467" s="134" t="s">
        <v>1361</v>
      </c>
      <c r="C467" s="80" t="s">
        <v>9</v>
      </c>
      <c r="D467" s="59"/>
      <c r="E467" s="80">
        <f t="shared" si="16"/>
        <v>0</v>
      </c>
      <c r="F467" s="80">
        <f t="shared" si="17"/>
        <v>5</v>
      </c>
      <c r="G467" s="135"/>
    </row>
    <row r="468" spans="1:7" s="70" customFormat="1" x14ac:dyDescent="0.25">
      <c r="A468" s="134"/>
      <c r="B468" s="134" t="s">
        <v>1362</v>
      </c>
      <c r="C468" s="80" t="s">
        <v>9</v>
      </c>
      <c r="D468" s="59"/>
      <c r="E468" s="80">
        <f t="shared" si="16"/>
        <v>0</v>
      </c>
      <c r="F468" s="80">
        <f t="shared" si="17"/>
        <v>5</v>
      </c>
      <c r="G468" s="135"/>
    </row>
    <row r="469" spans="1:7" s="70" customFormat="1" x14ac:dyDescent="0.25">
      <c r="A469" s="134"/>
      <c r="B469" s="134" t="s">
        <v>1363</v>
      </c>
      <c r="C469" s="80" t="s">
        <v>9</v>
      </c>
      <c r="D469" s="59"/>
      <c r="E469" s="80">
        <f t="shared" si="16"/>
        <v>0</v>
      </c>
      <c r="F469" s="80">
        <f t="shared" si="17"/>
        <v>5</v>
      </c>
      <c r="G469" s="135"/>
    </row>
    <row r="470" spans="1:7" s="70" customFormat="1" x14ac:dyDescent="0.25">
      <c r="A470" s="134"/>
      <c r="B470" s="134" t="s">
        <v>1364</v>
      </c>
      <c r="C470" s="80" t="s">
        <v>9</v>
      </c>
      <c r="D470" s="59"/>
      <c r="E470" s="80">
        <f t="shared" si="16"/>
        <v>0</v>
      </c>
      <c r="F470" s="80">
        <f t="shared" si="17"/>
        <v>5</v>
      </c>
      <c r="G470" s="135"/>
    </row>
    <row r="471" spans="1:7" s="70" customFormat="1" x14ac:dyDescent="0.25">
      <c r="A471" s="134"/>
      <c r="B471" s="134" t="s">
        <v>1365</v>
      </c>
      <c r="C471" s="80" t="s">
        <v>9</v>
      </c>
      <c r="D471" s="59"/>
      <c r="E471" s="80">
        <f t="shared" si="16"/>
        <v>0</v>
      </c>
      <c r="F471" s="80">
        <f t="shared" si="17"/>
        <v>5</v>
      </c>
      <c r="G471" s="135"/>
    </row>
    <row r="472" spans="1:7" s="70" customFormat="1" x14ac:dyDescent="0.25">
      <c r="A472" s="134"/>
      <c r="B472" s="134" t="s">
        <v>1366</v>
      </c>
      <c r="C472" s="80" t="s">
        <v>9</v>
      </c>
      <c r="D472" s="59"/>
      <c r="E472" s="80">
        <f t="shared" si="16"/>
        <v>0</v>
      </c>
      <c r="F472" s="80">
        <f t="shared" si="17"/>
        <v>5</v>
      </c>
      <c r="G472" s="135"/>
    </row>
    <row r="473" spans="1:7" s="70" customFormat="1" x14ac:dyDescent="0.25">
      <c r="A473" s="134"/>
      <c r="B473" s="134" t="s">
        <v>1367</v>
      </c>
      <c r="C473" s="80" t="s">
        <v>9</v>
      </c>
      <c r="D473" s="59"/>
      <c r="E473" s="80">
        <f t="shared" si="16"/>
        <v>0</v>
      </c>
      <c r="F473" s="80">
        <f t="shared" si="17"/>
        <v>5</v>
      </c>
      <c r="G473" s="135"/>
    </row>
    <row r="474" spans="1:7" s="70" customFormat="1" x14ac:dyDescent="0.25">
      <c r="A474" s="134">
        <v>17</v>
      </c>
      <c r="B474" s="134" t="s">
        <v>1368</v>
      </c>
      <c r="C474" s="80" t="s">
        <v>9</v>
      </c>
      <c r="D474" s="59"/>
      <c r="E474" s="80">
        <f t="shared" si="16"/>
        <v>0</v>
      </c>
      <c r="F474" s="80">
        <f t="shared" si="17"/>
        <v>5</v>
      </c>
      <c r="G474" s="135"/>
    </row>
    <row r="475" spans="1:7" s="70" customFormat="1" x14ac:dyDescent="0.25">
      <c r="A475" s="134">
        <v>18</v>
      </c>
      <c r="B475" s="134" t="s">
        <v>1369</v>
      </c>
      <c r="C475" s="80" t="s">
        <v>9</v>
      </c>
      <c r="D475" s="59"/>
      <c r="E475" s="80">
        <f t="shared" si="16"/>
        <v>0</v>
      </c>
      <c r="F475" s="80">
        <f t="shared" si="17"/>
        <v>5</v>
      </c>
      <c r="G475" s="135"/>
    </row>
    <row r="476" spans="1:7" s="70" customFormat="1" x14ac:dyDescent="0.25">
      <c r="A476" s="134">
        <v>19</v>
      </c>
      <c r="B476" s="134" t="s">
        <v>1370</v>
      </c>
      <c r="C476" s="80" t="s">
        <v>9</v>
      </c>
      <c r="D476" s="59"/>
      <c r="E476" s="80">
        <f t="shared" si="16"/>
        <v>0</v>
      </c>
      <c r="F476" s="80">
        <f t="shared" si="17"/>
        <v>5</v>
      </c>
      <c r="G476" s="135"/>
    </row>
    <row r="477" spans="1:7" s="70" customFormat="1" ht="30" x14ac:dyDescent="0.25">
      <c r="A477" s="134">
        <v>20</v>
      </c>
      <c r="B477" s="134" t="s">
        <v>1371</v>
      </c>
      <c r="C477" s="80" t="s">
        <v>9</v>
      </c>
      <c r="D477" s="59"/>
      <c r="E477" s="80">
        <f t="shared" si="16"/>
        <v>0</v>
      </c>
      <c r="F477" s="80">
        <f t="shared" si="17"/>
        <v>5</v>
      </c>
      <c r="G477" s="135"/>
    </row>
    <row r="478" spans="1:7" s="70" customFormat="1" x14ac:dyDescent="0.25">
      <c r="A478" s="134">
        <v>21</v>
      </c>
      <c r="B478" s="134" t="s">
        <v>1372</v>
      </c>
      <c r="C478" s="80" t="s">
        <v>9</v>
      </c>
      <c r="D478" s="59"/>
      <c r="E478" s="80">
        <f t="shared" si="16"/>
        <v>0</v>
      </c>
      <c r="F478" s="80">
        <f t="shared" si="17"/>
        <v>5</v>
      </c>
      <c r="G478" s="135"/>
    </row>
    <row r="479" spans="1:7" s="70" customFormat="1" x14ac:dyDescent="0.25">
      <c r="A479" s="134">
        <v>22</v>
      </c>
      <c r="B479" s="134" t="s">
        <v>1373</v>
      </c>
      <c r="C479" s="80" t="s">
        <v>9</v>
      </c>
      <c r="D479" s="59"/>
      <c r="E479" s="80">
        <f t="shared" si="16"/>
        <v>0</v>
      </c>
      <c r="F479" s="80">
        <f t="shared" si="17"/>
        <v>5</v>
      </c>
      <c r="G479" s="135"/>
    </row>
    <row r="480" spans="1:7" s="70" customFormat="1" x14ac:dyDescent="0.25">
      <c r="A480" s="134">
        <v>23</v>
      </c>
      <c r="B480" s="134" t="s">
        <v>1374</v>
      </c>
      <c r="C480" s="80" t="s">
        <v>9</v>
      </c>
      <c r="D480" s="59"/>
      <c r="E480" s="80">
        <f t="shared" si="16"/>
        <v>0</v>
      </c>
      <c r="F480" s="80">
        <f t="shared" si="17"/>
        <v>5</v>
      </c>
      <c r="G480" s="135"/>
    </row>
    <row r="481" spans="1:7" s="70" customFormat="1" x14ac:dyDescent="0.25">
      <c r="A481" s="134">
        <v>24</v>
      </c>
      <c r="B481" s="134" t="s">
        <v>1375</v>
      </c>
      <c r="C481" s="80" t="s">
        <v>9</v>
      </c>
      <c r="D481" s="59"/>
      <c r="E481" s="80">
        <f t="shared" si="16"/>
        <v>0</v>
      </c>
      <c r="F481" s="80">
        <f t="shared" si="17"/>
        <v>5</v>
      </c>
      <c r="G481" s="135"/>
    </row>
    <row r="482" spans="1:7" s="70" customFormat="1" x14ac:dyDescent="0.25">
      <c r="B482" s="137" t="s">
        <v>11</v>
      </c>
      <c r="E482" s="53">
        <f>SUM(E431:E481)</f>
        <v>0</v>
      </c>
      <c r="F482" s="132">
        <f>SUM(F431:F481)</f>
        <v>245</v>
      </c>
      <c r="G482" s="138">
        <f>(E482)/(F482)</f>
        <v>0</v>
      </c>
    </row>
    <row r="486" spans="1:7" s="215" customFormat="1" x14ac:dyDescent="0.25">
      <c r="A486" s="212"/>
      <c r="B486" s="213"/>
      <c r="C486" s="295"/>
      <c r="D486" s="299"/>
      <c r="E486" s="299"/>
      <c r="F486" s="299"/>
      <c r="G486" s="214"/>
    </row>
    <row r="487" spans="1:7" s="215" customFormat="1" ht="15.75" thickBot="1" x14ac:dyDescent="0.3">
      <c r="A487" s="212"/>
      <c r="B487" s="213"/>
      <c r="C487" s="216"/>
      <c r="D487" s="295"/>
      <c r="E487" s="296"/>
      <c r="F487" s="296"/>
      <c r="G487" s="214"/>
    </row>
    <row r="488" spans="1:7" s="215" customFormat="1" ht="15.75" hidden="1" thickBot="1" x14ac:dyDescent="0.3">
      <c r="A488" s="212"/>
      <c r="B488" s="213"/>
      <c r="C488" s="217"/>
      <c r="D488" s="218"/>
      <c r="E488" s="297" t="s">
        <v>2</v>
      </c>
      <c r="F488" s="298"/>
      <c r="G488" s="219">
        <f>(F516)/(F1328)</f>
        <v>2.455313297976822E-2</v>
      </c>
    </row>
    <row r="489" spans="1:7" s="204" customFormat="1" ht="35.1" customHeight="1" thickBot="1" x14ac:dyDescent="0.3">
      <c r="A489" s="285" t="s">
        <v>1376</v>
      </c>
      <c r="B489" s="286"/>
      <c r="C489" s="187" t="s">
        <v>4</v>
      </c>
      <c r="D489" s="187" t="s">
        <v>13</v>
      </c>
      <c r="E489" s="188" t="s">
        <v>6</v>
      </c>
      <c r="F489" s="189" t="s">
        <v>7</v>
      </c>
      <c r="G489" s="190" t="s">
        <v>8</v>
      </c>
    </row>
    <row r="490" spans="1:7" s="48" customFormat="1" ht="30" x14ac:dyDescent="0.2">
      <c r="A490" s="120">
        <v>1</v>
      </c>
      <c r="B490" s="121" t="s">
        <v>1377</v>
      </c>
      <c r="C490" s="175" t="s">
        <v>9</v>
      </c>
      <c r="D490" s="59"/>
      <c r="E490" s="175">
        <f t="shared" ref="E490:E513" si="18">IF(C490="HIGH",IF(D490&gt;=4,D490,IF(D490&gt;=2,1,0)),IF(C490="MED",IF(D490&gt;=4,3,IF(D490&gt;=2,1,0)),IF(D490&gt;=4,1,0)))</f>
        <v>0</v>
      </c>
      <c r="F490" s="175">
        <f t="shared" ref="F490:F513" si="19">IF(C490="HIGH",5,IF(C490="MED",3,1))</f>
        <v>5</v>
      </c>
      <c r="G490" s="176"/>
    </row>
    <row r="491" spans="1:7" s="48" customFormat="1" ht="30" x14ac:dyDescent="0.2">
      <c r="A491" s="120">
        <v>2</v>
      </c>
      <c r="B491" s="121" t="s">
        <v>1378</v>
      </c>
      <c r="C491" s="80" t="s">
        <v>9</v>
      </c>
      <c r="D491" s="59"/>
      <c r="E491" s="80">
        <f t="shared" si="18"/>
        <v>0</v>
      </c>
      <c r="F491" s="80">
        <f t="shared" si="19"/>
        <v>5</v>
      </c>
      <c r="G491" s="111"/>
    </row>
    <row r="492" spans="1:7" s="48" customFormat="1" ht="30" x14ac:dyDescent="0.2">
      <c r="A492" s="120">
        <v>3</v>
      </c>
      <c r="B492" s="121" t="s">
        <v>1379</v>
      </c>
      <c r="C492" s="80" t="s">
        <v>9</v>
      </c>
      <c r="D492" s="59"/>
      <c r="E492" s="80">
        <f t="shared" si="18"/>
        <v>0</v>
      </c>
      <c r="F492" s="80">
        <f t="shared" si="19"/>
        <v>5</v>
      </c>
      <c r="G492" s="111"/>
    </row>
    <row r="493" spans="1:7" s="48" customFormat="1" x14ac:dyDescent="0.2">
      <c r="A493" s="120">
        <v>4</v>
      </c>
      <c r="B493" s="121" t="s">
        <v>1380</v>
      </c>
      <c r="C493" s="80" t="s">
        <v>9</v>
      </c>
      <c r="D493" s="59"/>
      <c r="E493" s="80">
        <f t="shared" si="18"/>
        <v>0</v>
      </c>
      <c r="F493" s="80">
        <f t="shared" si="19"/>
        <v>5</v>
      </c>
      <c r="G493" s="111"/>
    </row>
    <row r="494" spans="1:7" s="48" customFormat="1" x14ac:dyDescent="0.2">
      <c r="A494" s="120">
        <v>5</v>
      </c>
      <c r="B494" s="121" t="s">
        <v>1381</v>
      </c>
      <c r="C494" s="80" t="s">
        <v>9</v>
      </c>
      <c r="D494" s="59"/>
      <c r="E494" s="80">
        <f t="shared" si="18"/>
        <v>0</v>
      </c>
      <c r="F494" s="80">
        <f t="shared" si="19"/>
        <v>5</v>
      </c>
      <c r="G494" s="111"/>
    </row>
    <row r="495" spans="1:7" s="48" customFormat="1" ht="30" x14ac:dyDescent="0.2">
      <c r="A495" s="120">
        <v>6</v>
      </c>
      <c r="B495" s="121" t="s">
        <v>1382</v>
      </c>
      <c r="C495" s="80" t="s">
        <v>9</v>
      </c>
      <c r="D495" s="59"/>
      <c r="E495" s="80">
        <f t="shared" si="18"/>
        <v>0</v>
      </c>
      <c r="F495" s="80">
        <f t="shared" si="19"/>
        <v>5</v>
      </c>
      <c r="G495" s="111"/>
    </row>
    <row r="496" spans="1:7" s="48" customFormat="1" x14ac:dyDescent="0.2">
      <c r="A496" s="120">
        <v>7</v>
      </c>
      <c r="B496" s="122" t="s">
        <v>1383</v>
      </c>
      <c r="C496" s="80" t="s">
        <v>9</v>
      </c>
      <c r="D496" s="59"/>
      <c r="E496" s="80">
        <f t="shared" si="18"/>
        <v>0</v>
      </c>
      <c r="F496" s="80">
        <f t="shared" si="19"/>
        <v>5</v>
      </c>
      <c r="G496" s="111"/>
    </row>
    <row r="497" spans="1:7" s="48" customFormat="1" ht="30" x14ac:dyDescent="0.2">
      <c r="A497" s="120">
        <v>8</v>
      </c>
      <c r="B497" s="121" t="s">
        <v>1384</v>
      </c>
      <c r="C497" s="123"/>
      <c r="D497" s="124"/>
      <c r="E497" s="112"/>
      <c r="F497" s="112"/>
      <c r="G497" s="114"/>
    </row>
    <row r="498" spans="1:7" s="48" customFormat="1" x14ac:dyDescent="0.2">
      <c r="A498" s="120"/>
      <c r="B498" s="125" t="s">
        <v>1385</v>
      </c>
      <c r="C498" s="80" t="s">
        <v>9</v>
      </c>
      <c r="D498" s="59"/>
      <c r="E498" s="80">
        <f t="shared" si="18"/>
        <v>0</v>
      </c>
      <c r="F498" s="80">
        <f t="shared" si="19"/>
        <v>5</v>
      </c>
      <c r="G498" s="111"/>
    </row>
    <row r="499" spans="1:7" s="48" customFormat="1" x14ac:dyDescent="0.2">
      <c r="A499" s="120"/>
      <c r="B499" s="125" t="s">
        <v>1386</v>
      </c>
      <c r="C499" s="80" t="s">
        <v>9</v>
      </c>
      <c r="D499" s="59"/>
      <c r="E499" s="80">
        <f t="shared" si="18"/>
        <v>0</v>
      </c>
      <c r="F499" s="80">
        <f t="shared" si="19"/>
        <v>5</v>
      </c>
      <c r="G499" s="111"/>
    </row>
    <row r="500" spans="1:7" s="48" customFormat="1" x14ac:dyDescent="0.2">
      <c r="A500" s="120"/>
      <c r="B500" s="125" t="s">
        <v>1387</v>
      </c>
      <c r="C500" s="80" t="s">
        <v>9</v>
      </c>
      <c r="D500" s="59"/>
      <c r="E500" s="80">
        <f t="shared" si="18"/>
        <v>0</v>
      </c>
      <c r="F500" s="80">
        <f t="shared" si="19"/>
        <v>5</v>
      </c>
      <c r="G500" s="111"/>
    </row>
    <row r="501" spans="1:7" s="48" customFormat="1" x14ac:dyDescent="0.2">
      <c r="A501" s="120"/>
      <c r="B501" s="125" t="s">
        <v>1388</v>
      </c>
      <c r="C501" s="80" t="s">
        <v>9</v>
      </c>
      <c r="D501" s="59"/>
      <c r="E501" s="80">
        <f t="shared" si="18"/>
        <v>0</v>
      </c>
      <c r="F501" s="80">
        <f t="shared" si="19"/>
        <v>5</v>
      </c>
      <c r="G501" s="111"/>
    </row>
    <row r="502" spans="1:7" s="48" customFormat="1" x14ac:dyDescent="0.2">
      <c r="A502" s="120"/>
      <c r="B502" s="125" t="s">
        <v>1335</v>
      </c>
      <c r="C502" s="80" t="s">
        <v>9</v>
      </c>
      <c r="D502" s="59"/>
      <c r="E502" s="80">
        <f t="shared" si="18"/>
        <v>0</v>
      </c>
      <c r="F502" s="80">
        <f t="shared" si="19"/>
        <v>5</v>
      </c>
      <c r="G502" s="111"/>
    </row>
    <row r="503" spans="1:7" s="48" customFormat="1" x14ac:dyDescent="0.2">
      <c r="A503" s="120"/>
      <c r="B503" s="125" t="s">
        <v>1389</v>
      </c>
      <c r="C503" s="80" t="s">
        <v>9</v>
      </c>
      <c r="D503" s="59"/>
      <c r="E503" s="80">
        <f t="shared" si="18"/>
        <v>0</v>
      </c>
      <c r="F503" s="80">
        <f t="shared" si="19"/>
        <v>5</v>
      </c>
      <c r="G503" s="111"/>
    </row>
    <row r="504" spans="1:7" s="48" customFormat="1" x14ac:dyDescent="0.2">
      <c r="A504" s="120"/>
      <c r="B504" s="125" t="s">
        <v>1390</v>
      </c>
      <c r="C504" s="80" t="s">
        <v>9</v>
      </c>
      <c r="D504" s="59"/>
      <c r="E504" s="80">
        <f t="shared" si="18"/>
        <v>0</v>
      </c>
      <c r="F504" s="80">
        <f t="shared" si="19"/>
        <v>5</v>
      </c>
      <c r="G504" s="111"/>
    </row>
    <row r="505" spans="1:7" s="48" customFormat="1" x14ac:dyDescent="0.2">
      <c r="A505" s="120">
        <v>9</v>
      </c>
      <c r="B505" s="121" t="s">
        <v>1391</v>
      </c>
      <c r="C505" s="80" t="s">
        <v>9</v>
      </c>
      <c r="D505" s="59"/>
      <c r="E505" s="80">
        <f t="shared" si="18"/>
        <v>0</v>
      </c>
      <c r="F505" s="80">
        <f t="shared" si="19"/>
        <v>5</v>
      </c>
      <c r="G505" s="111"/>
    </row>
    <row r="506" spans="1:7" s="48" customFormat="1" x14ac:dyDescent="0.2">
      <c r="A506" s="120">
        <v>10</v>
      </c>
      <c r="B506" s="122" t="s">
        <v>1392</v>
      </c>
      <c r="C506" s="80" t="s">
        <v>9</v>
      </c>
      <c r="D506" s="59"/>
      <c r="E506" s="80">
        <f t="shared" si="18"/>
        <v>0</v>
      </c>
      <c r="F506" s="80">
        <f t="shared" si="19"/>
        <v>5</v>
      </c>
      <c r="G506" s="111"/>
    </row>
    <row r="507" spans="1:7" s="48" customFormat="1" ht="30" x14ac:dyDescent="0.2">
      <c r="A507" s="120">
        <v>11</v>
      </c>
      <c r="B507" s="121" t="s">
        <v>1393</v>
      </c>
      <c r="C507" s="80" t="s">
        <v>9</v>
      </c>
      <c r="D507" s="59"/>
      <c r="E507" s="80">
        <f t="shared" si="18"/>
        <v>0</v>
      </c>
      <c r="F507" s="80">
        <f t="shared" si="19"/>
        <v>5</v>
      </c>
      <c r="G507" s="111"/>
    </row>
    <row r="508" spans="1:7" s="48" customFormat="1" ht="30" x14ac:dyDescent="0.2">
      <c r="A508" s="120">
        <v>12</v>
      </c>
      <c r="B508" s="121" t="s">
        <v>1394</v>
      </c>
      <c r="C508" s="80" t="s">
        <v>9</v>
      </c>
      <c r="D508" s="59"/>
      <c r="E508" s="80">
        <f t="shared" si="18"/>
        <v>0</v>
      </c>
      <c r="F508" s="80">
        <f t="shared" si="19"/>
        <v>5</v>
      </c>
      <c r="G508" s="111"/>
    </row>
    <row r="509" spans="1:7" s="48" customFormat="1" x14ac:dyDescent="0.2">
      <c r="A509" s="120">
        <v>13</v>
      </c>
      <c r="B509" s="121" t="s">
        <v>1395</v>
      </c>
      <c r="C509" s="80" t="s">
        <v>9</v>
      </c>
      <c r="D509" s="59"/>
      <c r="E509" s="80">
        <f t="shared" si="18"/>
        <v>0</v>
      </c>
      <c r="F509" s="80">
        <f t="shared" si="19"/>
        <v>5</v>
      </c>
      <c r="G509" s="111"/>
    </row>
    <row r="510" spans="1:7" s="48" customFormat="1" x14ac:dyDescent="0.2">
      <c r="A510" s="120">
        <v>14</v>
      </c>
      <c r="B510" s="122" t="s">
        <v>1396</v>
      </c>
      <c r="C510" s="80" t="s">
        <v>9</v>
      </c>
      <c r="D510" s="59"/>
      <c r="E510" s="80">
        <f t="shared" si="18"/>
        <v>0</v>
      </c>
      <c r="F510" s="80">
        <f t="shared" si="19"/>
        <v>5</v>
      </c>
      <c r="G510" s="111"/>
    </row>
    <row r="511" spans="1:7" s="48" customFormat="1" x14ac:dyDescent="0.2">
      <c r="A511" s="120">
        <v>15</v>
      </c>
      <c r="B511" s="121" t="s">
        <v>1397</v>
      </c>
      <c r="C511" s="80" t="s">
        <v>9</v>
      </c>
      <c r="D511" s="59"/>
      <c r="E511" s="80">
        <f t="shared" si="18"/>
        <v>0</v>
      </c>
      <c r="F511" s="80">
        <f t="shared" si="19"/>
        <v>5</v>
      </c>
      <c r="G511" s="111"/>
    </row>
    <row r="512" spans="1:7" s="48" customFormat="1" x14ac:dyDescent="0.2">
      <c r="A512" s="120">
        <v>16</v>
      </c>
      <c r="B512" s="121" t="s">
        <v>1398</v>
      </c>
      <c r="C512" s="80" t="s">
        <v>9</v>
      </c>
      <c r="D512" s="59"/>
      <c r="E512" s="80">
        <f t="shared" si="18"/>
        <v>0</v>
      </c>
      <c r="F512" s="80">
        <f t="shared" si="19"/>
        <v>5</v>
      </c>
      <c r="G512" s="111"/>
    </row>
    <row r="513" spans="1:7" s="48" customFormat="1" x14ac:dyDescent="0.2">
      <c r="A513" s="120">
        <v>17</v>
      </c>
      <c r="B513" s="121" t="s">
        <v>1369</v>
      </c>
      <c r="C513" s="80" t="s">
        <v>9</v>
      </c>
      <c r="D513" s="59"/>
      <c r="E513" s="80">
        <f t="shared" si="18"/>
        <v>0</v>
      </c>
      <c r="F513" s="80">
        <f t="shared" si="19"/>
        <v>5</v>
      </c>
      <c r="G513" s="111"/>
    </row>
    <row r="514" spans="1:7" s="48" customFormat="1" x14ac:dyDescent="0.2">
      <c r="A514" s="261">
        <v>18</v>
      </c>
      <c r="B514" s="262" t="s">
        <v>1326</v>
      </c>
      <c r="C514" s="263" t="s">
        <v>9</v>
      </c>
      <c r="D514" s="264"/>
      <c r="E514" s="263">
        <f>IF(C514="HIGH",IF(D514&gt;=4,D514,IF(D514&gt;=2,1,0)),IF(C514="MED",IF(D514&gt;=4,3,IF(D514&gt;=2,1,0)),IF(D514&gt;=4,1,0)))</f>
        <v>0</v>
      </c>
      <c r="F514" s="263">
        <f>IF(C514="HIGH",5,IF(C514="MED",3,1))</f>
        <v>5</v>
      </c>
      <c r="G514" s="265"/>
    </row>
    <row r="515" spans="1:7" s="93" customFormat="1" x14ac:dyDescent="0.2">
      <c r="A515" s="109">
        <v>19</v>
      </c>
      <c r="B515" s="93" t="s">
        <v>2424</v>
      </c>
      <c r="C515" s="266" t="s">
        <v>9</v>
      </c>
      <c r="D515" s="267"/>
      <c r="E515" s="266">
        <f>IF(C515="HIGH",IF(D515&gt;=4,D515,IF(D515&gt;=2,1,0)),IF(C515="MED",IF(D515&gt;=4,3,IF(D515&gt;=2,1,0)),IF(D515&gt;=4,1,0)))</f>
        <v>0</v>
      </c>
      <c r="F515" s="266">
        <f>IF(C515="HIGH",5,IF(C515="MED",3,1))</f>
        <v>5</v>
      </c>
    </row>
    <row r="516" spans="1:7" s="48" customFormat="1" x14ac:dyDescent="0.2">
      <c r="A516" s="67"/>
      <c r="B516" s="52" t="s">
        <v>11</v>
      </c>
      <c r="D516" s="117"/>
      <c r="E516" s="54">
        <f>SUM(E490:E515)</f>
        <v>0</v>
      </c>
      <c r="F516" s="132">
        <f>SUM(F490:F515)</f>
        <v>125</v>
      </c>
      <c r="G516" s="56">
        <f>(E516)/(F516)</f>
        <v>0</v>
      </c>
    </row>
    <row r="520" spans="1:7" s="215" customFormat="1" x14ac:dyDescent="0.25">
      <c r="A520" s="212"/>
      <c r="B520" s="213"/>
      <c r="C520" s="295"/>
      <c r="D520" s="299"/>
      <c r="E520" s="299"/>
      <c r="F520" s="299"/>
      <c r="G520" s="214"/>
    </row>
    <row r="521" spans="1:7" s="215" customFormat="1" ht="15.75" thickBot="1" x14ac:dyDescent="0.3">
      <c r="A521" s="212"/>
      <c r="B521" s="213"/>
      <c r="C521" s="216"/>
      <c r="D521" s="295"/>
      <c r="E521" s="296"/>
      <c r="F521" s="296"/>
      <c r="G521" s="214"/>
    </row>
    <row r="522" spans="1:7" s="215" customFormat="1" ht="15.75" hidden="1" thickBot="1" x14ac:dyDescent="0.3">
      <c r="A522" s="212"/>
      <c r="B522" s="213"/>
      <c r="C522" s="217"/>
      <c r="D522" s="218"/>
      <c r="E522" s="297" t="s">
        <v>2</v>
      </c>
      <c r="F522" s="298"/>
      <c r="G522" s="219">
        <f>(F549)/(F1328)</f>
        <v>2.455313297976822E-2</v>
      </c>
    </row>
    <row r="523" spans="1:7" s="204" customFormat="1" ht="35.1" customHeight="1" thickBot="1" x14ac:dyDescent="0.3">
      <c r="A523" s="285" t="s">
        <v>1399</v>
      </c>
      <c r="B523" s="286"/>
      <c r="C523" s="187" t="s">
        <v>4</v>
      </c>
      <c r="D523" s="187" t="s">
        <v>13</v>
      </c>
      <c r="E523" s="188" t="s">
        <v>6</v>
      </c>
      <c r="F523" s="189" t="s">
        <v>7</v>
      </c>
      <c r="G523" s="190" t="s">
        <v>8</v>
      </c>
    </row>
    <row r="524" spans="1:7" s="48" customFormat="1" ht="30" x14ac:dyDescent="0.2">
      <c r="A524" s="120">
        <v>1</v>
      </c>
      <c r="B524" s="121" t="s">
        <v>1400</v>
      </c>
      <c r="C524" s="175" t="s">
        <v>9</v>
      </c>
      <c r="D524" s="59"/>
      <c r="E524" s="175">
        <f t="shared" ref="E524:E548" si="20">IF(C524="HIGH",IF(D524&gt;=4,D524,IF(D524&gt;=2,1,0)),IF(C524="MED",IF(D524&gt;=4,3,IF(D524&gt;=2,1,0)),IF(D524&gt;=4,1,0)))</f>
        <v>0</v>
      </c>
      <c r="F524" s="175">
        <f t="shared" ref="F524:F548" si="21">IF(C524="HIGH",5,IF(C524="MED",3,1))</f>
        <v>5</v>
      </c>
      <c r="G524" s="176"/>
    </row>
    <row r="525" spans="1:7" s="48" customFormat="1" x14ac:dyDescent="0.2">
      <c r="A525" s="120"/>
      <c r="B525" s="125" t="s">
        <v>1401</v>
      </c>
      <c r="C525" s="80" t="s">
        <v>9</v>
      </c>
      <c r="D525" s="59"/>
      <c r="E525" s="80">
        <f t="shared" si="20"/>
        <v>0</v>
      </c>
      <c r="F525" s="80">
        <f t="shared" si="21"/>
        <v>5</v>
      </c>
      <c r="G525" s="111"/>
    </row>
    <row r="526" spans="1:7" s="48" customFormat="1" x14ac:dyDescent="0.2">
      <c r="A526" s="120"/>
      <c r="B526" s="125" t="s">
        <v>1402</v>
      </c>
      <c r="C526" s="80" t="s">
        <v>9</v>
      </c>
      <c r="D526" s="59"/>
      <c r="E526" s="80">
        <f t="shared" si="20"/>
        <v>0</v>
      </c>
      <c r="F526" s="80">
        <f t="shared" si="21"/>
        <v>5</v>
      </c>
      <c r="G526" s="111"/>
    </row>
    <row r="527" spans="1:7" s="48" customFormat="1" x14ac:dyDescent="0.2">
      <c r="A527" s="120"/>
      <c r="B527" s="125" t="s">
        <v>1403</v>
      </c>
      <c r="C527" s="80" t="s">
        <v>9</v>
      </c>
      <c r="D527" s="59"/>
      <c r="E527" s="80">
        <f t="shared" si="20"/>
        <v>0</v>
      </c>
      <c r="F527" s="80">
        <f t="shared" si="21"/>
        <v>5</v>
      </c>
      <c r="G527" s="111"/>
    </row>
    <row r="528" spans="1:7" s="48" customFormat="1" x14ac:dyDescent="0.2">
      <c r="A528" s="120"/>
      <c r="B528" s="125" t="s">
        <v>1404</v>
      </c>
      <c r="C528" s="80" t="s">
        <v>9</v>
      </c>
      <c r="D528" s="59"/>
      <c r="E528" s="80">
        <f t="shared" si="20"/>
        <v>0</v>
      </c>
      <c r="F528" s="80">
        <f t="shared" si="21"/>
        <v>5</v>
      </c>
      <c r="G528" s="111"/>
    </row>
    <row r="529" spans="1:7" s="48" customFormat="1" x14ac:dyDescent="0.2">
      <c r="A529" s="120"/>
      <c r="B529" s="125" t="s">
        <v>1405</v>
      </c>
      <c r="C529" s="80" t="s">
        <v>9</v>
      </c>
      <c r="D529" s="59"/>
      <c r="E529" s="80">
        <f t="shared" si="20"/>
        <v>0</v>
      </c>
      <c r="F529" s="80">
        <f t="shared" si="21"/>
        <v>5</v>
      </c>
      <c r="G529" s="111"/>
    </row>
    <row r="530" spans="1:7" s="48" customFormat="1" ht="30" x14ac:dyDescent="0.2">
      <c r="A530" s="120">
        <v>2</v>
      </c>
      <c r="B530" s="121" t="s">
        <v>1406</v>
      </c>
      <c r="C530" s="80" t="s">
        <v>9</v>
      </c>
      <c r="D530" s="59"/>
      <c r="E530" s="80">
        <f t="shared" si="20"/>
        <v>0</v>
      </c>
      <c r="F530" s="80">
        <f t="shared" si="21"/>
        <v>5</v>
      </c>
      <c r="G530" s="111"/>
    </row>
    <row r="531" spans="1:7" s="48" customFormat="1" x14ac:dyDescent="0.2">
      <c r="A531" s="120"/>
      <c r="B531" s="125" t="s">
        <v>1291</v>
      </c>
      <c r="C531" s="80" t="s">
        <v>9</v>
      </c>
      <c r="D531" s="59"/>
      <c r="E531" s="80">
        <f t="shared" si="20"/>
        <v>0</v>
      </c>
      <c r="F531" s="80">
        <f t="shared" si="21"/>
        <v>5</v>
      </c>
      <c r="G531" s="111"/>
    </row>
    <row r="532" spans="1:7" s="48" customFormat="1" x14ac:dyDescent="0.2">
      <c r="A532" s="120"/>
      <c r="B532" s="125" t="s">
        <v>1407</v>
      </c>
      <c r="C532" s="80" t="s">
        <v>9</v>
      </c>
      <c r="D532" s="59"/>
      <c r="E532" s="80">
        <f t="shared" si="20"/>
        <v>0</v>
      </c>
      <c r="F532" s="80">
        <f t="shared" si="21"/>
        <v>5</v>
      </c>
      <c r="G532" s="111"/>
    </row>
    <row r="533" spans="1:7" s="48" customFormat="1" x14ac:dyDescent="0.2">
      <c r="A533" s="120"/>
      <c r="B533" s="125" t="s">
        <v>1408</v>
      </c>
      <c r="C533" s="80" t="s">
        <v>9</v>
      </c>
      <c r="D533" s="59"/>
      <c r="E533" s="80">
        <f t="shared" si="20"/>
        <v>0</v>
      </c>
      <c r="F533" s="80">
        <f t="shared" si="21"/>
        <v>5</v>
      </c>
      <c r="G533" s="111"/>
    </row>
    <row r="534" spans="1:7" s="48" customFormat="1" x14ac:dyDescent="0.2">
      <c r="A534" s="120"/>
      <c r="B534" s="125" t="s">
        <v>1409</v>
      </c>
      <c r="C534" s="80" t="s">
        <v>9</v>
      </c>
      <c r="D534" s="59"/>
      <c r="E534" s="80">
        <f t="shared" si="20"/>
        <v>0</v>
      </c>
      <c r="F534" s="80">
        <f t="shared" si="21"/>
        <v>5</v>
      </c>
      <c r="G534" s="111"/>
    </row>
    <row r="535" spans="1:7" s="48" customFormat="1" x14ac:dyDescent="0.2">
      <c r="A535" s="120"/>
      <c r="B535" s="125" t="s">
        <v>1410</v>
      </c>
      <c r="C535" s="80" t="s">
        <v>9</v>
      </c>
      <c r="D535" s="59"/>
      <c r="E535" s="80">
        <f t="shared" si="20"/>
        <v>0</v>
      </c>
      <c r="F535" s="80">
        <f t="shared" si="21"/>
        <v>5</v>
      </c>
      <c r="G535" s="111"/>
    </row>
    <row r="536" spans="1:7" s="48" customFormat="1" x14ac:dyDescent="0.2">
      <c r="A536" s="120"/>
      <c r="B536" s="125" t="s">
        <v>1411</v>
      </c>
      <c r="C536" s="80" t="s">
        <v>9</v>
      </c>
      <c r="D536" s="59"/>
      <c r="E536" s="80">
        <f t="shared" si="20"/>
        <v>0</v>
      </c>
      <c r="F536" s="80">
        <f t="shared" si="21"/>
        <v>5</v>
      </c>
      <c r="G536" s="111"/>
    </row>
    <row r="537" spans="1:7" s="48" customFormat="1" x14ac:dyDescent="0.2">
      <c r="A537" s="120"/>
      <c r="B537" s="125" t="s">
        <v>1412</v>
      </c>
      <c r="C537" s="80" t="s">
        <v>9</v>
      </c>
      <c r="D537" s="59"/>
      <c r="E537" s="80">
        <f t="shared" si="20"/>
        <v>0</v>
      </c>
      <c r="F537" s="80">
        <f t="shared" si="21"/>
        <v>5</v>
      </c>
      <c r="G537" s="111"/>
    </row>
    <row r="538" spans="1:7" s="48" customFormat="1" x14ac:dyDescent="0.2">
      <c r="A538" s="120"/>
      <c r="B538" s="125" t="s">
        <v>1413</v>
      </c>
      <c r="C538" s="80" t="s">
        <v>9</v>
      </c>
      <c r="D538" s="59"/>
      <c r="E538" s="80">
        <f t="shared" si="20"/>
        <v>0</v>
      </c>
      <c r="F538" s="80">
        <f t="shared" si="21"/>
        <v>5</v>
      </c>
      <c r="G538" s="111"/>
    </row>
    <row r="539" spans="1:7" s="48" customFormat="1" x14ac:dyDescent="0.2">
      <c r="A539" s="120"/>
      <c r="B539" s="125" t="s">
        <v>1414</v>
      </c>
      <c r="C539" s="80" t="s">
        <v>9</v>
      </c>
      <c r="D539" s="59"/>
      <c r="E539" s="80">
        <f t="shared" si="20"/>
        <v>0</v>
      </c>
      <c r="F539" s="80">
        <f t="shared" si="21"/>
        <v>5</v>
      </c>
      <c r="G539" s="111"/>
    </row>
    <row r="540" spans="1:7" s="48" customFormat="1" x14ac:dyDescent="0.2">
      <c r="A540" s="120"/>
      <c r="B540" s="125" t="s">
        <v>1415</v>
      </c>
      <c r="C540" s="80" t="s">
        <v>9</v>
      </c>
      <c r="D540" s="59"/>
      <c r="E540" s="80">
        <f t="shared" si="20"/>
        <v>0</v>
      </c>
      <c r="F540" s="80">
        <f t="shared" si="21"/>
        <v>5</v>
      </c>
      <c r="G540" s="111"/>
    </row>
    <row r="541" spans="1:7" s="48" customFormat="1" x14ac:dyDescent="0.2">
      <c r="A541" s="120"/>
      <c r="B541" s="125" t="s">
        <v>1416</v>
      </c>
      <c r="C541" s="80" t="s">
        <v>9</v>
      </c>
      <c r="D541" s="59"/>
      <c r="E541" s="80">
        <f t="shared" si="20"/>
        <v>0</v>
      </c>
      <c r="F541" s="80">
        <f t="shared" si="21"/>
        <v>5</v>
      </c>
      <c r="G541" s="111"/>
    </row>
    <row r="542" spans="1:7" s="48" customFormat="1" x14ac:dyDescent="0.2">
      <c r="A542" s="120"/>
      <c r="B542" s="125" t="s">
        <v>1417</v>
      </c>
      <c r="C542" s="80" t="s">
        <v>9</v>
      </c>
      <c r="D542" s="59"/>
      <c r="E542" s="80">
        <f t="shared" si="20"/>
        <v>0</v>
      </c>
      <c r="F542" s="80">
        <f t="shared" si="21"/>
        <v>5</v>
      </c>
      <c r="G542" s="111"/>
    </row>
    <row r="543" spans="1:7" s="48" customFormat="1" x14ac:dyDescent="0.2">
      <c r="A543" s="120">
        <v>3</v>
      </c>
      <c r="B543" s="121" t="s">
        <v>1418</v>
      </c>
      <c r="C543" s="80" t="s">
        <v>9</v>
      </c>
      <c r="D543" s="59"/>
      <c r="E543" s="80">
        <f t="shared" si="20"/>
        <v>0</v>
      </c>
      <c r="F543" s="80">
        <f t="shared" si="21"/>
        <v>5</v>
      </c>
      <c r="G543" s="111"/>
    </row>
    <row r="544" spans="1:7" s="48" customFormat="1" x14ac:dyDescent="0.2">
      <c r="A544" s="120">
        <v>4</v>
      </c>
      <c r="B544" s="121" t="s">
        <v>1419</v>
      </c>
      <c r="C544" s="80" t="s">
        <v>9</v>
      </c>
      <c r="D544" s="59"/>
      <c r="E544" s="80">
        <f t="shared" si="20"/>
        <v>0</v>
      </c>
      <c r="F544" s="80">
        <f t="shared" si="21"/>
        <v>5</v>
      </c>
      <c r="G544" s="111"/>
    </row>
    <row r="545" spans="1:7" s="48" customFormat="1" x14ac:dyDescent="0.2">
      <c r="A545" s="120">
        <v>5</v>
      </c>
      <c r="B545" s="121" t="s">
        <v>1420</v>
      </c>
      <c r="C545" s="80" t="s">
        <v>9</v>
      </c>
      <c r="D545" s="59"/>
      <c r="E545" s="80">
        <f t="shared" si="20"/>
        <v>0</v>
      </c>
      <c r="F545" s="80">
        <f t="shared" si="21"/>
        <v>5</v>
      </c>
      <c r="G545" s="111"/>
    </row>
    <row r="546" spans="1:7" s="48" customFormat="1" ht="30" x14ac:dyDescent="0.2">
      <c r="A546" s="120">
        <v>6</v>
      </c>
      <c r="B546" s="121" t="s">
        <v>1421</v>
      </c>
      <c r="C546" s="80" t="s">
        <v>9</v>
      </c>
      <c r="D546" s="59"/>
      <c r="E546" s="80">
        <f t="shared" si="20"/>
        <v>0</v>
      </c>
      <c r="F546" s="80">
        <f t="shared" si="21"/>
        <v>5</v>
      </c>
      <c r="G546" s="111"/>
    </row>
    <row r="547" spans="1:7" s="48" customFormat="1" x14ac:dyDescent="0.2">
      <c r="A547" s="80">
        <v>7</v>
      </c>
      <c r="B547" s="116" t="s">
        <v>1422</v>
      </c>
      <c r="C547" s="80" t="s">
        <v>9</v>
      </c>
      <c r="D547" s="59"/>
      <c r="E547" s="80">
        <f t="shared" si="20"/>
        <v>0</v>
      </c>
      <c r="F547" s="80">
        <f t="shared" si="21"/>
        <v>5</v>
      </c>
      <c r="G547" s="111"/>
    </row>
    <row r="548" spans="1:7" s="48" customFormat="1" x14ac:dyDescent="0.2">
      <c r="A548" s="80">
        <v>8</v>
      </c>
      <c r="B548" s="110" t="s">
        <v>1423</v>
      </c>
      <c r="C548" s="80" t="s">
        <v>9</v>
      </c>
      <c r="D548" s="59"/>
      <c r="E548" s="80">
        <f t="shared" si="20"/>
        <v>0</v>
      </c>
      <c r="F548" s="80">
        <f t="shared" si="21"/>
        <v>5</v>
      </c>
      <c r="G548" s="111"/>
    </row>
    <row r="549" spans="1:7" s="48" customFormat="1" x14ac:dyDescent="0.2">
      <c r="A549" s="67"/>
      <c r="B549" s="52" t="s">
        <v>11</v>
      </c>
      <c r="D549" s="117"/>
      <c r="E549" s="54">
        <f>SUM(E524:E548)</f>
        <v>0</v>
      </c>
      <c r="F549" s="132">
        <f>SUM(F524:F548)</f>
        <v>125</v>
      </c>
      <c r="G549" s="56">
        <f>(E549)/(F549)</f>
        <v>0</v>
      </c>
    </row>
    <row r="553" spans="1:7" s="215" customFormat="1" x14ac:dyDescent="0.25">
      <c r="A553" s="212"/>
      <c r="B553" s="213"/>
      <c r="C553" s="295"/>
      <c r="D553" s="299"/>
      <c r="E553" s="299"/>
      <c r="F553" s="299"/>
      <c r="G553" s="214"/>
    </row>
    <row r="554" spans="1:7" s="215" customFormat="1" ht="15.75" thickBot="1" x14ac:dyDescent="0.3">
      <c r="A554" s="212"/>
      <c r="B554" s="213"/>
      <c r="C554" s="216"/>
      <c r="D554" s="295"/>
      <c r="E554" s="296"/>
      <c r="F554" s="296"/>
      <c r="G554" s="214"/>
    </row>
    <row r="555" spans="1:7" s="215" customFormat="1" ht="15.75" hidden="1" thickBot="1" x14ac:dyDescent="0.3">
      <c r="A555" s="212"/>
      <c r="B555" s="213"/>
      <c r="C555" s="217"/>
      <c r="D555" s="218"/>
      <c r="E555" s="297" t="s">
        <v>2</v>
      </c>
      <c r="F555" s="298"/>
      <c r="G555" s="219">
        <f>(F606)/(F1328)</f>
        <v>4.812414064034571E-2</v>
      </c>
    </row>
    <row r="556" spans="1:7" s="204" customFormat="1" ht="35.1" customHeight="1" thickBot="1" x14ac:dyDescent="0.3">
      <c r="A556" s="285" t="s">
        <v>1424</v>
      </c>
      <c r="B556" s="286"/>
      <c r="C556" s="187" t="s">
        <v>4</v>
      </c>
      <c r="D556" s="187" t="s">
        <v>13</v>
      </c>
      <c r="E556" s="188" t="s">
        <v>6</v>
      </c>
      <c r="F556" s="189" t="s">
        <v>7</v>
      </c>
      <c r="G556" s="190" t="s">
        <v>8</v>
      </c>
    </row>
    <row r="557" spans="1:7" s="48" customFormat="1" ht="30" x14ac:dyDescent="0.2">
      <c r="A557" s="120">
        <v>1</v>
      </c>
      <c r="B557" s="121" t="s">
        <v>1425</v>
      </c>
      <c r="C557" s="175" t="s">
        <v>9</v>
      </c>
      <c r="D557" s="59"/>
      <c r="E557" s="175">
        <f t="shared" ref="E557:E605" si="22">IF(C557="HIGH",IF(D557&gt;=4,D557,IF(D557&gt;=2,1,0)),IF(C557="MED",IF(D557&gt;=4,3,IF(D557&gt;=2,1,0)),IF(D557&gt;=4,1,0)))</f>
        <v>0</v>
      </c>
      <c r="F557" s="175">
        <f t="shared" ref="F557:F605" si="23">IF(C557="HIGH",5,IF(C557="MED",3,1))</f>
        <v>5</v>
      </c>
      <c r="G557" s="176"/>
    </row>
    <row r="558" spans="1:7" s="48" customFormat="1" ht="30" x14ac:dyDescent="0.2">
      <c r="A558" s="120">
        <v>2</v>
      </c>
      <c r="B558" s="121" t="s">
        <v>1426</v>
      </c>
      <c r="C558" s="80" t="s">
        <v>9</v>
      </c>
      <c r="D558" s="59"/>
      <c r="E558" s="80">
        <f t="shared" si="22"/>
        <v>0</v>
      </c>
      <c r="F558" s="80">
        <f t="shared" si="23"/>
        <v>5</v>
      </c>
      <c r="G558" s="111"/>
    </row>
    <row r="559" spans="1:7" s="48" customFormat="1" x14ac:dyDescent="0.2">
      <c r="A559" s="120">
        <v>3</v>
      </c>
      <c r="B559" s="121" t="s">
        <v>1427</v>
      </c>
      <c r="C559" s="80" t="s">
        <v>9</v>
      </c>
      <c r="D559" s="59"/>
      <c r="E559" s="80">
        <f t="shared" si="22"/>
        <v>0</v>
      </c>
      <c r="F559" s="80">
        <f t="shared" si="23"/>
        <v>5</v>
      </c>
      <c r="G559" s="111"/>
    </row>
    <row r="560" spans="1:7" s="48" customFormat="1" ht="30" x14ac:dyDescent="0.2">
      <c r="A560" s="120">
        <v>4</v>
      </c>
      <c r="B560" s="121" t="s">
        <v>1428</v>
      </c>
      <c r="C560" s="80" t="s">
        <v>9</v>
      </c>
      <c r="D560" s="59"/>
      <c r="E560" s="80">
        <f t="shared" si="22"/>
        <v>0</v>
      </c>
      <c r="F560" s="80">
        <f t="shared" si="23"/>
        <v>5</v>
      </c>
      <c r="G560" s="111"/>
    </row>
    <row r="561" spans="1:7" s="48" customFormat="1" x14ac:dyDescent="0.2">
      <c r="A561" s="120">
        <v>5</v>
      </c>
      <c r="B561" s="121" t="s">
        <v>2398</v>
      </c>
      <c r="C561" s="80" t="s">
        <v>9</v>
      </c>
      <c r="D561" s="59"/>
      <c r="E561" s="80">
        <f t="shared" si="22"/>
        <v>0</v>
      </c>
      <c r="F561" s="80">
        <f t="shared" si="23"/>
        <v>5</v>
      </c>
      <c r="G561" s="111"/>
    </row>
    <row r="562" spans="1:7" s="48" customFormat="1" x14ac:dyDescent="0.2">
      <c r="A562" s="120">
        <v>6</v>
      </c>
      <c r="B562" s="121" t="s">
        <v>1429</v>
      </c>
      <c r="C562" s="80" t="s">
        <v>9</v>
      </c>
      <c r="D562" s="59"/>
      <c r="E562" s="80">
        <f t="shared" si="22"/>
        <v>0</v>
      </c>
      <c r="F562" s="80">
        <f t="shared" si="23"/>
        <v>5</v>
      </c>
      <c r="G562" s="111"/>
    </row>
    <row r="563" spans="1:7" s="48" customFormat="1" x14ac:dyDescent="0.2">
      <c r="A563" s="80">
        <v>7</v>
      </c>
      <c r="B563" s="116" t="s">
        <v>1430</v>
      </c>
      <c r="C563" s="80" t="s">
        <v>9</v>
      </c>
      <c r="D563" s="59"/>
      <c r="E563" s="80">
        <f t="shared" si="22"/>
        <v>0</v>
      </c>
      <c r="F563" s="80">
        <f t="shared" si="23"/>
        <v>5</v>
      </c>
      <c r="G563" s="111"/>
    </row>
    <row r="564" spans="1:7" s="48" customFormat="1" x14ac:dyDescent="0.2">
      <c r="A564" s="120">
        <v>8</v>
      </c>
      <c r="B564" s="121" t="s">
        <v>2399</v>
      </c>
      <c r="C564" s="80" t="s">
        <v>9</v>
      </c>
      <c r="D564" s="59"/>
      <c r="E564" s="80">
        <f t="shared" si="22"/>
        <v>0</v>
      </c>
      <c r="F564" s="80">
        <f t="shared" si="23"/>
        <v>5</v>
      </c>
      <c r="G564" s="111"/>
    </row>
    <row r="565" spans="1:7" s="48" customFormat="1" ht="30" x14ac:dyDescent="0.2">
      <c r="A565" s="120">
        <v>9</v>
      </c>
      <c r="B565" s="121" t="s">
        <v>1431</v>
      </c>
      <c r="C565" s="80" t="s">
        <v>9</v>
      </c>
      <c r="D565" s="59"/>
      <c r="E565" s="80">
        <f t="shared" si="22"/>
        <v>0</v>
      </c>
      <c r="F565" s="80">
        <f t="shared" si="23"/>
        <v>5</v>
      </c>
      <c r="G565" s="111"/>
    </row>
    <row r="566" spans="1:7" s="48" customFormat="1" ht="30" x14ac:dyDescent="0.2">
      <c r="A566" s="120">
        <v>10</v>
      </c>
      <c r="B566" s="121" t="s">
        <v>1432</v>
      </c>
      <c r="C566" s="80" t="s">
        <v>9</v>
      </c>
      <c r="D566" s="59"/>
      <c r="E566" s="80">
        <f t="shared" si="22"/>
        <v>0</v>
      </c>
      <c r="F566" s="80">
        <f t="shared" si="23"/>
        <v>5</v>
      </c>
      <c r="G566" s="111"/>
    </row>
    <row r="567" spans="1:7" s="48" customFormat="1" ht="30" x14ac:dyDescent="0.2">
      <c r="A567" s="120">
        <v>11</v>
      </c>
      <c r="B567" s="121" t="s">
        <v>1433</v>
      </c>
      <c r="C567" s="80" t="s">
        <v>9</v>
      </c>
      <c r="D567" s="59"/>
      <c r="E567" s="80">
        <f t="shared" si="22"/>
        <v>0</v>
      </c>
      <c r="F567" s="80">
        <f t="shared" si="23"/>
        <v>5</v>
      </c>
      <c r="G567" s="111"/>
    </row>
    <row r="568" spans="1:7" s="48" customFormat="1" x14ac:dyDescent="0.2">
      <c r="A568" s="120">
        <v>12</v>
      </c>
      <c r="B568" s="121" t="s">
        <v>1434</v>
      </c>
      <c r="C568" s="80" t="s">
        <v>9</v>
      </c>
      <c r="D568" s="59"/>
      <c r="E568" s="80">
        <f t="shared" si="22"/>
        <v>0</v>
      </c>
      <c r="F568" s="80">
        <f t="shared" si="23"/>
        <v>5</v>
      </c>
      <c r="G568" s="111"/>
    </row>
    <row r="569" spans="1:7" s="48" customFormat="1" ht="30" x14ac:dyDescent="0.2">
      <c r="A569" s="120">
        <v>13</v>
      </c>
      <c r="B569" s="121" t="s">
        <v>1435</v>
      </c>
      <c r="C569" s="80" t="s">
        <v>9</v>
      </c>
      <c r="D569" s="59"/>
      <c r="E569" s="80">
        <f t="shared" si="22"/>
        <v>0</v>
      </c>
      <c r="F569" s="80">
        <f t="shared" si="23"/>
        <v>5</v>
      </c>
      <c r="G569" s="111"/>
    </row>
    <row r="570" spans="1:7" s="48" customFormat="1" ht="30" x14ac:dyDescent="0.2">
      <c r="A570" s="120">
        <v>14</v>
      </c>
      <c r="B570" s="121" t="s">
        <v>1436</v>
      </c>
      <c r="C570" s="80" t="s">
        <v>9</v>
      </c>
      <c r="D570" s="59"/>
      <c r="E570" s="80">
        <f t="shared" si="22"/>
        <v>0</v>
      </c>
      <c r="F570" s="80">
        <f t="shared" si="23"/>
        <v>5</v>
      </c>
      <c r="G570" s="111"/>
    </row>
    <row r="571" spans="1:7" s="48" customFormat="1" ht="30" x14ac:dyDescent="0.2">
      <c r="A571" s="120">
        <v>15</v>
      </c>
      <c r="B571" s="121" t="s">
        <v>1437</v>
      </c>
      <c r="C571" s="80" t="s">
        <v>9</v>
      </c>
      <c r="D571" s="59"/>
      <c r="E571" s="80">
        <f t="shared" si="22"/>
        <v>0</v>
      </c>
      <c r="F571" s="80">
        <f t="shared" si="23"/>
        <v>5</v>
      </c>
      <c r="G571" s="111"/>
    </row>
    <row r="572" spans="1:7" s="48" customFormat="1" x14ac:dyDescent="0.2">
      <c r="A572" s="120">
        <v>16</v>
      </c>
      <c r="B572" s="121" t="s">
        <v>1438</v>
      </c>
      <c r="C572" s="80" t="s">
        <v>9</v>
      </c>
      <c r="D572" s="59"/>
      <c r="E572" s="80">
        <f t="shared" si="22"/>
        <v>0</v>
      </c>
      <c r="F572" s="80">
        <f t="shared" si="23"/>
        <v>5</v>
      </c>
      <c r="G572" s="111"/>
    </row>
    <row r="573" spans="1:7" s="48" customFormat="1" x14ac:dyDescent="0.2">
      <c r="A573" s="120">
        <v>17</v>
      </c>
      <c r="B573" s="121" t="s">
        <v>1439</v>
      </c>
      <c r="C573" s="80" t="s">
        <v>9</v>
      </c>
      <c r="D573" s="59"/>
      <c r="E573" s="80">
        <f t="shared" si="22"/>
        <v>0</v>
      </c>
      <c r="F573" s="80">
        <f t="shared" si="23"/>
        <v>5</v>
      </c>
      <c r="G573" s="111"/>
    </row>
    <row r="574" spans="1:7" s="48" customFormat="1" x14ac:dyDescent="0.2">
      <c r="A574" s="120">
        <v>18</v>
      </c>
      <c r="B574" s="121" t="s">
        <v>1440</v>
      </c>
      <c r="C574" s="80" t="s">
        <v>9</v>
      </c>
      <c r="D574" s="59"/>
      <c r="E574" s="80">
        <f t="shared" si="22"/>
        <v>0</v>
      </c>
      <c r="F574" s="80">
        <f t="shared" si="23"/>
        <v>5</v>
      </c>
      <c r="G574" s="111"/>
    </row>
    <row r="575" spans="1:7" s="48" customFormat="1" ht="30" x14ac:dyDescent="0.2">
      <c r="A575" s="120">
        <v>19</v>
      </c>
      <c r="B575" s="121" t="s">
        <v>1441</v>
      </c>
      <c r="C575" s="80" t="s">
        <v>9</v>
      </c>
      <c r="D575" s="59"/>
      <c r="E575" s="80">
        <f t="shared" si="22"/>
        <v>0</v>
      </c>
      <c r="F575" s="80">
        <f t="shared" si="23"/>
        <v>5</v>
      </c>
      <c r="G575" s="111"/>
    </row>
    <row r="576" spans="1:7" s="48" customFormat="1" x14ac:dyDescent="0.2">
      <c r="A576" s="120">
        <v>20</v>
      </c>
      <c r="B576" s="121" t="s">
        <v>1442</v>
      </c>
      <c r="C576" s="80" t="s">
        <v>9</v>
      </c>
      <c r="D576" s="59"/>
      <c r="E576" s="80">
        <f t="shared" si="22"/>
        <v>0</v>
      </c>
      <c r="F576" s="80">
        <f t="shared" si="23"/>
        <v>5</v>
      </c>
      <c r="G576" s="111"/>
    </row>
    <row r="577" spans="1:7" s="48" customFormat="1" ht="30" x14ac:dyDescent="0.2">
      <c r="A577" s="120">
        <v>21</v>
      </c>
      <c r="B577" s="121" t="s">
        <v>1443</v>
      </c>
      <c r="C577" s="80" t="s">
        <v>9</v>
      </c>
      <c r="D577" s="59"/>
      <c r="E577" s="80">
        <f t="shared" si="22"/>
        <v>0</v>
      </c>
      <c r="F577" s="80">
        <f t="shared" si="23"/>
        <v>5</v>
      </c>
      <c r="G577" s="111"/>
    </row>
    <row r="578" spans="1:7" s="48" customFormat="1" ht="30" x14ac:dyDescent="0.2">
      <c r="A578" s="120">
        <v>22</v>
      </c>
      <c r="B578" s="121" t="s">
        <v>1444</v>
      </c>
      <c r="C578" s="80" t="s">
        <v>9</v>
      </c>
      <c r="D578" s="59"/>
      <c r="E578" s="80">
        <f t="shared" si="22"/>
        <v>0</v>
      </c>
      <c r="F578" s="80">
        <f t="shared" si="23"/>
        <v>5</v>
      </c>
      <c r="G578" s="111"/>
    </row>
    <row r="579" spans="1:7" s="48" customFormat="1" x14ac:dyDescent="0.2">
      <c r="A579" s="120">
        <v>23</v>
      </c>
      <c r="B579" s="121" t="s">
        <v>1445</v>
      </c>
      <c r="C579" s="80" t="s">
        <v>9</v>
      </c>
      <c r="D579" s="59"/>
      <c r="E579" s="80">
        <f t="shared" si="22"/>
        <v>0</v>
      </c>
      <c r="F579" s="80">
        <f t="shared" si="23"/>
        <v>5</v>
      </c>
      <c r="G579" s="111"/>
    </row>
    <row r="580" spans="1:7" s="48" customFormat="1" x14ac:dyDescent="0.2">
      <c r="A580" s="120">
        <v>24</v>
      </c>
      <c r="B580" s="121" t="s">
        <v>1446</v>
      </c>
      <c r="C580" s="80" t="s">
        <v>9</v>
      </c>
      <c r="D580" s="59"/>
      <c r="E580" s="80">
        <f t="shared" si="22"/>
        <v>0</v>
      </c>
      <c r="F580" s="80">
        <f t="shared" si="23"/>
        <v>5</v>
      </c>
      <c r="G580" s="111"/>
    </row>
    <row r="581" spans="1:7" s="48" customFormat="1" ht="30" x14ac:dyDescent="0.2">
      <c r="A581" s="120">
        <v>25</v>
      </c>
      <c r="B581" s="121" t="s">
        <v>1447</v>
      </c>
      <c r="C581" s="80" t="s">
        <v>9</v>
      </c>
      <c r="D581" s="59"/>
      <c r="E581" s="80">
        <f t="shared" si="22"/>
        <v>0</v>
      </c>
      <c r="F581" s="80">
        <f t="shared" si="23"/>
        <v>5</v>
      </c>
      <c r="G581" s="111"/>
    </row>
    <row r="582" spans="1:7" s="48" customFormat="1" ht="30" x14ac:dyDescent="0.2">
      <c r="A582" s="120">
        <v>26</v>
      </c>
      <c r="B582" s="121" t="s">
        <v>1448</v>
      </c>
      <c r="C582" s="80" t="s">
        <v>9</v>
      </c>
      <c r="D582" s="59"/>
      <c r="E582" s="80">
        <f t="shared" si="22"/>
        <v>0</v>
      </c>
      <c r="F582" s="80">
        <f t="shared" si="23"/>
        <v>5</v>
      </c>
      <c r="G582" s="111"/>
    </row>
    <row r="583" spans="1:7" s="48" customFormat="1" ht="30" x14ac:dyDescent="0.2">
      <c r="A583" s="120">
        <v>27</v>
      </c>
      <c r="B583" s="121" t="s">
        <v>1449</v>
      </c>
      <c r="C583" s="80" t="s">
        <v>9</v>
      </c>
      <c r="D583" s="59"/>
      <c r="E583" s="80">
        <f t="shared" si="22"/>
        <v>0</v>
      </c>
      <c r="F583" s="80">
        <f t="shared" si="23"/>
        <v>5</v>
      </c>
      <c r="G583" s="111"/>
    </row>
    <row r="584" spans="1:7" s="48" customFormat="1" x14ac:dyDescent="0.2">
      <c r="A584" s="120">
        <v>28</v>
      </c>
      <c r="B584" s="121" t="s">
        <v>1450</v>
      </c>
      <c r="C584" s="80" t="s">
        <v>9</v>
      </c>
      <c r="D584" s="59"/>
      <c r="E584" s="80">
        <f t="shared" si="22"/>
        <v>0</v>
      </c>
      <c r="F584" s="80">
        <f t="shared" si="23"/>
        <v>5</v>
      </c>
      <c r="G584" s="111"/>
    </row>
    <row r="585" spans="1:7" s="48" customFormat="1" x14ac:dyDescent="0.2">
      <c r="A585" s="120">
        <v>29</v>
      </c>
      <c r="B585" s="121" t="s">
        <v>1451</v>
      </c>
      <c r="C585" s="80" t="s">
        <v>9</v>
      </c>
      <c r="D585" s="59"/>
      <c r="E585" s="80">
        <f t="shared" si="22"/>
        <v>0</v>
      </c>
      <c r="F585" s="80">
        <f t="shared" si="23"/>
        <v>5</v>
      </c>
      <c r="G585" s="111"/>
    </row>
    <row r="586" spans="1:7" s="48" customFormat="1" x14ac:dyDescent="0.2">
      <c r="A586" s="120">
        <v>30</v>
      </c>
      <c r="B586" s="121" t="s">
        <v>1452</v>
      </c>
      <c r="C586" s="80" t="s">
        <v>9</v>
      </c>
      <c r="D586" s="59"/>
      <c r="E586" s="80">
        <f t="shared" si="22"/>
        <v>0</v>
      </c>
      <c r="F586" s="80">
        <f t="shared" si="23"/>
        <v>5</v>
      </c>
      <c r="G586" s="111"/>
    </row>
    <row r="587" spans="1:7" s="48" customFormat="1" x14ac:dyDescent="0.2">
      <c r="A587" s="120">
        <v>31</v>
      </c>
      <c r="B587" s="121" t="s">
        <v>1453</v>
      </c>
      <c r="C587" s="80" t="s">
        <v>9</v>
      </c>
      <c r="D587" s="59"/>
      <c r="E587" s="80">
        <f t="shared" si="22"/>
        <v>0</v>
      </c>
      <c r="F587" s="80">
        <f t="shared" si="23"/>
        <v>5</v>
      </c>
      <c r="G587" s="111"/>
    </row>
    <row r="588" spans="1:7" s="48" customFormat="1" x14ac:dyDescent="0.2">
      <c r="A588" s="120">
        <v>32</v>
      </c>
      <c r="B588" s="121" t="s">
        <v>1454</v>
      </c>
      <c r="C588" s="80" t="s">
        <v>9</v>
      </c>
      <c r="D588" s="59"/>
      <c r="E588" s="80">
        <f t="shared" si="22"/>
        <v>0</v>
      </c>
      <c r="F588" s="80">
        <f t="shared" si="23"/>
        <v>5</v>
      </c>
      <c r="G588" s="111"/>
    </row>
    <row r="589" spans="1:7" s="48" customFormat="1" ht="30" x14ac:dyDescent="0.2">
      <c r="A589" s="120">
        <v>33</v>
      </c>
      <c r="B589" s="121" t="s">
        <v>1455</v>
      </c>
      <c r="C589" s="80" t="s">
        <v>9</v>
      </c>
      <c r="D589" s="59"/>
      <c r="E589" s="80">
        <f t="shared" si="22"/>
        <v>0</v>
      </c>
      <c r="F589" s="80">
        <f t="shared" si="23"/>
        <v>5</v>
      </c>
      <c r="G589" s="111"/>
    </row>
    <row r="590" spans="1:7" s="48" customFormat="1" ht="30" x14ac:dyDescent="0.2">
      <c r="A590" s="120">
        <v>34</v>
      </c>
      <c r="B590" s="121" t="s">
        <v>1456</v>
      </c>
      <c r="C590" s="80" t="s">
        <v>9</v>
      </c>
      <c r="D590" s="59"/>
      <c r="E590" s="80">
        <f t="shared" si="22"/>
        <v>0</v>
      </c>
      <c r="F590" s="80">
        <f t="shared" si="23"/>
        <v>5</v>
      </c>
      <c r="G590" s="111"/>
    </row>
    <row r="591" spans="1:7" s="48" customFormat="1" x14ac:dyDescent="0.2">
      <c r="A591" s="120">
        <v>35</v>
      </c>
      <c r="B591" s="121" t="s">
        <v>1457</v>
      </c>
      <c r="C591" s="80" t="s">
        <v>9</v>
      </c>
      <c r="D591" s="59"/>
      <c r="E591" s="80">
        <f t="shared" si="22"/>
        <v>0</v>
      </c>
      <c r="F591" s="80">
        <f t="shared" si="23"/>
        <v>5</v>
      </c>
      <c r="G591" s="111"/>
    </row>
    <row r="592" spans="1:7" s="48" customFormat="1" x14ac:dyDescent="0.2">
      <c r="A592" s="120">
        <v>36</v>
      </c>
      <c r="B592" s="121" t="s">
        <v>1458</v>
      </c>
      <c r="C592" s="80" t="s">
        <v>9</v>
      </c>
      <c r="D592" s="59"/>
      <c r="E592" s="80">
        <f t="shared" si="22"/>
        <v>0</v>
      </c>
      <c r="F592" s="80">
        <f t="shared" si="23"/>
        <v>5</v>
      </c>
      <c r="G592" s="111"/>
    </row>
    <row r="593" spans="1:7" s="48" customFormat="1" x14ac:dyDescent="0.2">
      <c r="A593" s="120">
        <v>37</v>
      </c>
      <c r="B593" s="121" t="s">
        <v>1459</v>
      </c>
      <c r="C593" s="80" t="s">
        <v>9</v>
      </c>
      <c r="D593" s="59"/>
      <c r="E593" s="80">
        <f t="shared" si="22"/>
        <v>0</v>
      </c>
      <c r="F593" s="80">
        <f t="shared" si="23"/>
        <v>5</v>
      </c>
      <c r="G593" s="111"/>
    </row>
    <row r="594" spans="1:7" s="48" customFormat="1" x14ac:dyDescent="0.2">
      <c r="A594" s="120">
        <v>38</v>
      </c>
      <c r="B594" s="121" t="s">
        <v>1460</v>
      </c>
      <c r="C594" s="80" t="s">
        <v>9</v>
      </c>
      <c r="D594" s="59"/>
      <c r="E594" s="80">
        <f t="shared" si="22"/>
        <v>0</v>
      </c>
      <c r="F594" s="80">
        <f t="shared" si="23"/>
        <v>5</v>
      </c>
      <c r="G594" s="111"/>
    </row>
    <row r="595" spans="1:7" s="48" customFormat="1" x14ac:dyDescent="0.2">
      <c r="A595" s="120">
        <v>39</v>
      </c>
      <c r="B595" s="121" t="s">
        <v>1461</v>
      </c>
      <c r="C595" s="80" t="s">
        <v>9</v>
      </c>
      <c r="D595" s="59"/>
      <c r="E595" s="80">
        <f t="shared" si="22"/>
        <v>0</v>
      </c>
      <c r="F595" s="80">
        <f t="shared" si="23"/>
        <v>5</v>
      </c>
      <c r="G595" s="111"/>
    </row>
    <row r="596" spans="1:7" s="48" customFormat="1" ht="45" x14ac:dyDescent="0.2">
      <c r="A596" s="120">
        <v>40</v>
      </c>
      <c r="B596" s="121" t="s">
        <v>1462</v>
      </c>
      <c r="C596" s="80" t="s">
        <v>9</v>
      </c>
      <c r="D596" s="59"/>
      <c r="E596" s="80">
        <f t="shared" si="22"/>
        <v>0</v>
      </c>
      <c r="F596" s="80">
        <f t="shared" si="23"/>
        <v>5</v>
      </c>
      <c r="G596" s="111"/>
    </row>
    <row r="597" spans="1:7" s="48" customFormat="1" x14ac:dyDescent="0.2">
      <c r="A597" s="120">
        <v>41</v>
      </c>
      <c r="B597" s="121" t="s">
        <v>2400</v>
      </c>
      <c r="C597" s="80" t="s">
        <v>9</v>
      </c>
      <c r="D597" s="59"/>
      <c r="E597" s="80">
        <f t="shared" si="22"/>
        <v>0</v>
      </c>
      <c r="F597" s="80">
        <f t="shared" si="23"/>
        <v>5</v>
      </c>
      <c r="G597" s="111"/>
    </row>
    <row r="598" spans="1:7" s="48" customFormat="1" x14ac:dyDescent="0.2">
      <c r="A598" s="120">
        <v>42</v>
      </c>
      <c r="B598" s="121" t="s">
        <v>1463</v>
      </c>
      <c r="C598" s="80" t="s">
        <v>9</v>
      </c>
      <c r="D598" s="59"/>
      <c r="E598" s="80">
        <f t="shared" si="22"/>
        <v>0</v>
      </c>
      <c r="F598" s="80">
        <f t="shared" si="23"/>
        <v>5</v>
      </c>
      <c r="G598" s="111"/>
    </row>
    <row r="599" spans="1:7" s="48" customFormat="1" ht="30" x14ac:dyDescent="0.2">
      <c r="A599" s="120">
        <v>43</v>
      </c>
      <c r="B599" s="121" t="s">
        <v>2401</v>
      </c>
      <c r="C599" s="80" t="s">
        <v>9</v>
      </c>
      <c r="D599" s="59"/>
      <c r="E599" s="80">
        <f t="shared" si="22"/>
        <v>0</v>
      </c>
      <c r="F599" s="80">
        <f t="shared" si="23"/>
        <v>5</v>
      </c>
      <c r="G599" s="111"/>
    </row>
    <row r="600" spans="1:7" s="48" customFormat="1" ht="30" x14ac:dyDescent="0.2">
      <c r="A600" s="120">
        <v>44</v>
      </c>
      <c r="B600" s="121" t="s">
        <v>1464</v>
      </c>
      <c r="C600" s="80" t="s">
        <v>9</v>
      </c>
      <c r="D600" s="59"/>
      <c r="E600" s="80">
        <f t="shared" si="22"/>
        <v>0</v>
      </c>
      <c r="F600" s="80">
        <f t="shared" si="23"/>
        <v>5</v>
      </c>
      <c r="G600" s="111"/>
    </row>
    <row r="601" spans="1:7" s="48" customFormat="1" ht="30" x14ac:dyDescent="0.2">
      <c r="A601" s="120">
        <v>45</v>
      </c>
      <c r="B601" s="121" t="s">
        <v>1465</v>
      </c>
      <c r="C601" s="80" t="s">
        <v>9</v>
      </c>
      <c r="D601" s="59"/>
      <c r="E601" s="80">
        <f t="shared" si="22"/>
        <v>0</v>
      </c>
      <c r="F601" s="80">
        <f t="shared" si="23"/>
        <v>5</v>
      </c>
      <c r="G601" s="111"/>
    </row>
    <row r="602" spans="1:7" s="48" customFormat="1" x14ac:dyDescent="0.2">
      <c r="A602" s="120">
        <v>46</v>
      </c>
      <c r="B602" s="121" t="s">
        <v>1466</v>
      </c>
      <c r="C602" s="80" t="s">
        <v>9</v>
      </c>
      <c r="D602" s="59"/>
      <c r="E602" s="80">
        <f t="shared" si="22"/>
        <v>0</v>
      </c>
      <c r="F602" s="80">
        <f t="shared" si="23"/>
        <v>5</v>
      </c>
      <c r="G602" s="111"/>
    </row>
    <row r="603" spans="1:7" s="48" customFormat="1" x14ac:dyDescent="0.2">
      <c r="A603" s="120">
        <v>47</v>
      </c>
      <c r="B603" s="121" t="s">
        <v>1467</v>
      </c>
      <c r="C603" s="80" t="s">
        <v>9</v>
      </c>
      <c r="D603" s="59"/>
      <c r="E603" s="80">
        <f t="shared" si="22"/>
        <v>0</v>
      </c>
      <c r="F603" s="80">
        <f t="shared" si="23"/>
        <v>5</v>
      </c>
      <c r="G603" s="111"/>
    </row>
    <row r="604" spans="1:7" s="48" customFormat="1" ht="30" x14ac:dyDescent="0.2">
      <c r="A604" s="120">
        <v>48</v>
      </c>
      <c r="B604" s="121" t="s">
        <v>1468</v>
      </c>
      <c r="C604" s="80" t="s">
        <v>9</v>
      </c>
      <c r="D604" s="59"/>
      <c r="E604" s="80">
        <f t="shared" si="22"/>
        <v>0</v>
      </c>
      <c r="F604" s="80">
        <f t="shared" si="23"/>
        <v>5</v>
      </c>
      <c r="G604" s="111"/>
    </row>
    <row r="605" spans="1:7" s="48" customFormat="1" x14ac:dyDescent="0.2">
      <c r="A605" s="80">
        <v>49</v>
      </c>
      <c r="B605" s="116" t="s">
        <v>1469</v>
      </c>
      <c r="C605" s="80" t="s">
        <v>9</v>
      </c>
      <c r="D605" s="59"/>
      <c r="E605" s="80">
        <f t="shared" si="22"/>
        <v>0</v>
      </c>
      <c r="F605" s="80">
        <f t="shared" si="23"/>
        <v>5</v>
      </c>
      <c r="G605" s="111"/>
    </row>
    <row r="606" spans="1:7" s="48" customFormat="1" x14ac:dyDescent="0.2">
      <c r="A606" s="67"/>
      <c r="B606" s="52" t="s">
        <v>11</v>
      </c>
      <c r="D606" s="117"/>
      <c r="E606" s="54">
        <f>SUM(E557:E605)</f>
        <v>0</v>
      </c>
      <c r="F606" s="132">
        <f>SUM(F557:F605)</f>
        <v>245</v>
      </c>
      <c r="G606" s="56">
        <f>(E606)/(F606)</f>
        <v>0</v>
      </c>
    </row>
    <row r="609" spans="1:7" x14ac:dyDescent="0.25">
      <c r="A609" s="36"/>
    </row>
    <row r="610" spans="1:7" s="215" customFormat="1" x14ac:dyDescent="0.25">
      <c r="A610" s="212"/>
      <c r="B610" s="213"/>
      <c r="C610" s="295"/>
      <c r="D610" s="299"/>
      <c r="E610" s="299"/>
      <c r="F610" s="299"/>
      <c r="G610" s="214"/>
    </row>
    <row r="611" spans="1:7" s="215" customFormat="1" ht="15.75" thickBot="1" x14ac:dyDescent="0.3">
      <c r="A611" s="212"/>
      <c r="B611" s="213"/>
      <c r="C611" s="216"/>
      <c r="D611" s="295"/>
      <c r="E611" s="296"/>
      <c r="F611" s="296"/>
      <c r="G611" s="214"/>
    </row>
    <row r="612" spans="1:7" s="215" customFormat="1" ht="15.75" hidden="1" thickBot="1" x14ac:dyDescent="0.3">
      <c r="A612" s="212"/>
      <c r="B612" s="213"/>
      <c r="C612" s="217"/>
      <c r="D612" s="218"/>
      <c r="E612" s="297" t="s">
        <v>2</v>
      </c>
      <c r="F612" s="298"/>
      <c r="G612" s="219">
        <f>(F719)/(F1328)</f>
        <v>8.9962679237870755E-2</v>
      </c>
    </row>
    <row r="613" spans="1:7" s="203" customFormat="1" ht="35.1" customHeight="1" thickBot="1" x14ac:dyDescent="0.3">
      <c r="A613" s="289" t="s">
        <v>1470</v>
      </c>
      <c r="B613" s="290"/>
      <c r="C613" s="195" t="s">
        <v>4</v>
      </c>
      <c r="D613" s="195" t="s">
        <v>13</v>
      </c>
      <c r="E613" s="196" t="s">
        <v>6</v>
      </c>
      <c r="F613" s="197" t="s">
        <v>7</v>
      </c>
      <c r="G613" s="198" t="s">
        <v>8</v>
      </c>
    </row>
    <row r="614" spans="1:7" s="48" customFormat="1" ht="30" x14ac:dyDescent="0.2">
      <c r="A614" s="80">
        <v>1</v>
      </c>
      <c r="B614" s="110" t="s">
        <v>1471</v>
      </c>
      <c r="C614" s="175" t="s">
        <v>9</v>
      </c>
      <c r="D614" s="59"/>
      <c r="E614" s="175">
        <f t="shared" ref="E614:E677" si="24">IF(C614="HIGH",IF(D614&gt;=4,D614,IF(D614&gt;=2,1,0)),IF(C614="MED",IF(D614&gt;=4,3,IF(D614&gt;=2,1,0)),IF(D614&gt;=4,1,0)))</f>
        <v>0</v>
      </c>
      <c r="F614" s="175">
        <f>IF(C614="HIGH",5,IF(C614="MED",3,1))</f>
        <v>5</v>
      </c>
      <c r="G614" s="176"/>
    </row>
    <row r="615" spans="1:7" s="48" customFormat="1" x14ac:dyDescent="0.2">
      <c r="A615" s="80">
        <v>2</v>
      </c>
      <c r="B615" s="139" t="s">
        <v>1472</v>
      </c>
      <c r="C615" s="139"/>
      <c r="D615" s="113"/>
      <c r="E615" s="112"/>
      <c r="F615" s="139"/>
      <c r="G615" s="114"/>
    </row>
    <row r="616" spans="1:7" s="48" customFormat="1" x14ac:dyDescent="0.2">
      <c r="A616" s="80"/>
      <c r="B616" s="115" t="s">
        <v>1473</v>
      </c>
      <c r="C616" s="80" t="s">
        <v>9</v>
      </c>
      <c r="D616" s="59"/>
      <c r="E616" s="80">
        <f t="shared" si="24"/>
        <v>0</v>
      </c>
      <c r="F616" s="80">
        <f t="shared" ref="F616:F625" si="25">IF(C616="HIGH",5,IF(C616="MED",3,1))</f>
        <v>5</v>
      </c>
      <c r="G616" s="111"/>
    </row>
    <row r="617" spans="1:7" s="48" customFormat="1" x14ac:dyDescent="0.2">
      <c r="A617" s="80"/>
      <c r="B617" s="115" t="s">
        <v>1474</v>
      </c>
      <c r="C617" s="80" t="s">
        <v>9</v>
      </c>
      <c r="D617" s="59"/>
      <c r="E617" s="80">
        <f t="shared" si="24"/>
        <v>0</v>
      </c>
      <c r="F617" s="80">
        <f t="shared" si="25"/>
        <v>5</v>
      </c>
      <c r="G617" s="111"/>
    </row>
    <row r="618" spans="1:7" s="48" customFormat="1" x14ac:dyDescent="0.2">
      <c r="A618" s="80"/>
      <c r="B618" s="115" t="s">
        <v>1475</v>
      </c>
      <c r="C618" s="80" t="s">
        <v>9</v>
      </c>
      <c r="D618" s="59"/>
      <c r="E618" s="80">
        <f t="shared" si="24"/>
        <v>0</v>
      </c>
      <c r="F618" s="80">
        <f t="shared" si="25"/>
        <v>5</v>
      </c>
      <c r="G618" s="111"/>
    </row>
    <row r="619" spans="1:7" s="48" customFormat="1" x14ac:dyDescent="0.2">
      <c r="A619" s="80"/>
      <c r="B619" s="115" t="s">
        <v>1476</v>
      </c>
      <c r="C619" s="80" t="s">
        <v>9</v>
      </c>
      <c r="D619" s="59"/>
      <c r="E619" s="80">
        <f t="shared" si="24"/>
        <v>0</v>
      </c>
      <c r="F619" s="80">
        <f t="shared" si="25"/>
        <v>5</v>
      </c>
      <c r="G619" s="111"/>
    </row>
    <row r="620" spans="1:7" s="48" customFormat="1" x14ac:dyDescent="0.2">
      <c r="A620" s="80"/>
      <c r="B620" s="115" t="s">
        <v>1477</v>
      </c>
      <c r="C620" s="80" t="s">
        <v>9</v>
      </c>
      <c r="D620" s="59"/>
      <c r="E620" s="80">
        <f t="shared" si="24"/>
        <v>0</v>
      </c>
      <c r="F620" s="80">
        <f t="shared" si="25"/>
        <v>5</v>
      </c>
      <c r="G620" s="111"/>
    </row>
    <row r="621" spans="1:7" s="48" customFormat="1" x14ac:dyDescent="0.2">
      <c r="A621" s="80"/>
      <c r="B621" s="115" t="s">
        <v>1478</v>
      </c>
      <c r="C621" s="80" t="s">
        <v>9</v>
      </c>
      <c r="D621" s="59"/>
      <c r="E621" s="80">
        <f t="shared" si="24"/>
        <v>0</v>
      </c>
      <c r="F621" s="80">
        <f t="shared" si="25"/>
        <v>5</v>
      </c>
      <c r="G621" s="111"/>
    </row>
    <row r="622" spans="1:7" s="48" customFormat="1" x14ac:dyDescent="0.2">
      <c r="A622" s="80"/>
      <c r="B622" s="115" t="s">
        <v>1479</v>
      </c>
      <c r="C622" s="80" t="s">
        <v>9</v>
      </c>
      <c r="D622" s="59"/>
      <c r="E622" s="80">
        <f t="shared" si="24"/>
        <v>0</v>
      </c>
      <c r="F622" s="80">
        <f t="shared" si="25"/>
        <v>5</v>
      </c>
      <c r="G622" s="111"/>
    </row>
    <row r="623" spans="1:7" s="48" customFormat="1" x14ac:dyDescent="0.2">
      <c r="A623" s="80"/>
      <c r="B623" s="115" t="s">
        <v>1480</v>
      </c>
      <c r="C623" s="80" t="s">
        <v>9</v>
      </c>
      <c r="D623" s="59"/>
      <c r="E623" s="80">
        <f t="shared" si="24"/>
        <v>0</v>
      </c>
      <c r="F623" s="80">
        <f t="shared" si="25"/>
        <v>5</v>
      </c>
      <c r="G623" s="111"/>
    </row>
    <row r="624" spans="1:7" s="48" customFormat="1" x14ac:dyDescent="0.2">
      <c r="A624" s="80"/>
      <c r="B624" s="115" t="s">
        <v>1481</v>
      </c>
      <c r="C624" s="80" t="s">
        <v>9</v>
      </c>
      <c r="D624" s="59"/>
      <c r="E624" s="80">
        <f t="shared" si="24"/>
        <v>0</v>
      </c>
      <c r="F624" s="80">
        <f t="shared" si="25"/>
        <v>5</v>
      </c>
      <c r="G624" s="111"/>
    </row>
    <row r="625" spans="1:7" s="48" customFormat="1" x14ac:dyDescent="0.2">
      <c r="A625" s="80"/>
      <c r="B625" s="115" t="s">
        <v>1482</v>
      </c>
      <c r="C625" s="80" t="s">
        <v>9</v>
      </c>
      <c r="D625" s="59"/>
      <c r="E625" s="80">
        <f t="shared" si="24"/>
        <v>0</v>
      </c>
      <c r="F625" s="80">
        <f t="shared" si="25"/>
        <v>5</v>
      </c>
      <c r="G625" s="111"/>
    </row>
    <row r="626" spans="1:7" s="48" customFormat="1" x14ac:dyDescent="0.2">
      <c r="A626" s="119">
        <v>3</v>
      </c>
      <c r="B626" s="139" t="s">
        <v>2286</v>
      </c>
      <c r="C626" s="139"/>
      <c r="D626" s="113"/>
      <c r="E626" s="112"/>
      <c r="F626" s="139"/>
      <c r="G626" s="114"/>
    </row>
    <row r="627" spans="1:7" s="48" customFormat="1" ht="30" x14ac:dyDescent="0.2">
      <c r="A627" s="80">
        <v>4</v>
      </c>
      <c r="B627" s="118" t="s">
        <v>1483</v>
      </c>
      <c r="C627" s="80" t="s">
        <v>9</v>
      </c>
      <c r="D627" s="59"/>
      <c r="E627" s="80">
        <f t="shared" si="24"/>
        <v>0</v>
      </c>
      <c r="F627" s="80">
        <f>IF(C627="HIGH",5,IF(C627="MED",3,1))</f>
        <v>5</v>
      </c>
      <c r="G627" s="111"/>
    </row>
    <row r="628" spans="1:7" s="48" customFormat="1" ht="30" x14ac:dyDescent="0.2">
      <c r="A628" s="80">
        <v>5</v>
      </c>
      <c r="B628" s="118" t="s">
        <v>1484</v>
      </c>
      <c r="C628" s="80" t="s">
        <v>9</v>
      </c>
      <c r="D628" s="59"/>
      <c r="E628" s="80">
        <f t="shared" si="24"/>
        <v>0</v>
      </c>
      <c r="F628" s="80">
        <f>IF(C628="HIGH",5,IF(C628="MED",3,1))</f>
        <v>5</v>
      </c>
      <c r="G628" s="111"/>
    </row>
    <row r="629" spans="1:7" s="48" customFormat="1" ht="45" x14ac:dyDescent="0.2">
      <c r="A629" s="80">
        <v>6</v>
      </c>
      <c r="B629" s="118" t="s">
        <v>1485</v>
      </c>
      <c r="C629" s="80" t="s">
        <v>9</v>
      </c>
      <c r="D629" s="59"/>
      <c r="E629" s="80">
        <f t="shared" si="24"/>
        <v>0</v>
      </c>
      <c r="F629" s="80">
        <f>IF(C629="HIGH",5,IF(C629="MED",3,1))</f>
        <v>5</v>
      </c>
      <c r="G629" s="111"/>
    </row>
    <row r="630" spans="1:7" s="48" customFormat="1" x14ac:dyDescent="0.2">
      <c r="A630" s="119">
        <v>7</v>
      </c>
      <c r="B630" s="139" t="s">
        <v>2287</v>
      </c>
      <c r="C630" s="139"/>
      <c r="D630" s="113"/>
      <c r="E630" s="112"/>
      <c r="F630" s="139"/>
      <c r="G630" s="114"/>
    </row>
    <row r="631" spans="1:7" s="48" customFormat="1" x14ac:dyDescent="0.2">
      <c r="A631" s="80">
        <v>8</v>
      </c>
      <c r="B631" s="118" t="s">
        <v>1486</v>
      </c>
      <c r="C631" s="80" t="s">
        <v>9</v>
      </c>
      <c r="D631" s="59"/>
      <c r="E631" s="80">
        <f t="shared" si="24"/>
        <v>0</v>
      </c>
      <c r="F631" s="80">
        <f>IF(C631="HIGH",5,IF(C631="MED",3,1))</f>
        <v>5</v>
      </c>
      <c r="G631" s="111"/>
    </row>
    <row r="632" spans="1:7" s="48" customFormat="1" x14ac:dyDescent="0.2">
      <c r="A632" s="80">
        <v>9</v>
      </c>
      <c r="B632" s="118" t="s">
        <v>1487</v>
      </c>
      <c r="C632" s="80" t="s">
        <v>9</v>
      </c>
      <c r="D632" s="59"/>
      <c r="E632" s="80">
        <f t="shared" si="24"/>
        <v>0</v>
      </c>
      <c r="F632" s="80">
        <f>IF(C632="HIGH",5,IF(C632="MED",3,1))</f>
        <v>5</v>
      </c>
      <c r="G632" s="111"/>
    </row>
    <row r="633" spans="1:7" s="48" customFormat="1" x14ac:dyDescent="0.2">
      <c r="A633" s="119">
        <v>10</v>
      </c>
      <c r="B633" s="139" t="s">
        <v>2288</v>
      </c>
      <c r="C633" s="139"/>
      <c r="D633" s="113"/>
      <c r="E633" s="112"/>
      <c r="F633" s="139"/>
      <c r="G633" s="114"/>
    </row>
    <row r="634" spans="1:7" s="48" customFormat="1" ht="30" x14ac:dyDescent="0.2">
      <c r="A634" s="80">
        <v>11</v>
      </c>
      <c r="B634" s="118" t="s">
        <v>1488</v>
      </c>
      <c r="C634" s="80" t="s">
        <v>9</v>
      </c>
      <c r="D634" s="59"/>
      <c r="E634" s="80">
        <f t="shared" si="24"/>
        <v>0</v>
      </c>
      <c r="F634" s="80">
        <f>IF(C634="HIGH",5,IF(C634="MED",3,1))</f>
        <v>5</v>
      </c>
      <c r="G634" s="111"/>
    </row>
    <row r="635" spans="1:7" s="48" customFormat="1" x14ac:dyDescent="0.2">
      <c r="A635" s="119">
        <v>12</v>
      </c>
      <c r="B635" s="139" t="s">
        <v>2289</v>
      </c>
      <c r="C635" s="139"/>
      <c r="D635" s="113"/>
      <c r="E635" s="112"/>
      <c r="F635" s="139"/>
      <c r="G635" s="114"/>
    </row>
    <row r="636" spans="1:7" s="48" customFormat="1" ht="30" x14ac:dyDescent="0.2">
      <c r="A636" s="80">
        <v>13</v>
      </c>
      <c r="B636" s="118" t="s">
        <v>1489</v>
      </c>
      <c r="C636" s="80" t="s">
        <v>9</v>
      </c>
      <c r="D636" s="59"/>
      <c r="E636" s="80">
        <f t="shared" si="24"/>
        <v>0</v>
      </c>
      <c r="F636" s="80">
        <f>IF(C636="HIGH",5,IF(C636="MED",3,1))</f>
        <v>5</v>
      </c>
      <c r="G636" s="111"/>
    </row>
    <row r="637" spans="1:7" s="48" customFormat="1" x14ac:dyDescent="0.2">
      <c r="A637" s="119">
        <v>14</v>
      </c>
      <c r="B637" s="139" t="s">
        <v>2290</v>
      </c>
      <c r="C637" s="139"/>
      <c r="D637" s="113"/>
      <c r="E637" s="112"/>
      <c r="F637" s="139"/>
      <c r="G637" s="114"/>
    </row>
    <row r="638" spans="1:7" s="48" customFormat="1" ht="30" x14ac:dyDescent="0.2">
      <c r="A638" s="80">
        <v>15</v>
      </c>
      <c r="B638" s="118" t="s">
        <v>1490</v>
      </c>
      <c r="C638" s="80" t="s">
        <v>9</v>
      </c>
      <c r="D638" s="59"/>
      <c r="E638" s="80">
        <f t="shared" si="24"/>
        <v>0</v>
      </c>
      <c r="F638" s="80">
        <f>IF(C638="HIGH",5,IF(C638="MED",3,1))</f>
        <v>5</v>
      </c>
      <c r="G638" s="111"/>
    </row>
    <row r="639" spans="1:7" s="48" customFormat="1" x14ac:dyDescent="0.2">
      <c r="A639" s="119">
        <v>16</v>
      </c>
      <c r="B639" s="139" t="s">
        <v>2291</v>
      </c>
      <c r="C639" s="139"/>
      <c r="D639" s="113"/>
      <c r="E639" s="112"/>
      <c r="F639" s="139"/>
      <c r="G639" s="114"/>
    </row>
    <row r="640" spans="1:7" s="48" customFormat="1" x14ac:dyDescent="0.2">
      <c r="A640" s="80">
        <v>17</v>
      </c>
      <c r="B640" s="118" t="s">
        <v>1491</v>
      </c>
      <c r="C640" s="80" t="s">
        <v>9</v>
      </c>
      <c r="D640" s="59"/>
      <c r="E640" s="80">
        <f t="shared" si="24"/>
        <v>0</v>
      </c>
      <c r="F640" s="80">
        <f>IF(C640="HIGH",5,IF(C640="MED",3,1))</f>
        <v>5</v>
      </c>
      <c r="G640" s="111"/>
    </row>
    <row r="641" spans="1:7" s="48" customFormat="1" ht="30" x14ac:dyDescent="0.2">
      <c r="A641" s="80">
        <v>18</v>
      </c>
      <c r="B641" s="118" t="s">
        <v>1492</v>
      </c>
      <c r="C641" s="80" t="s">
        <v>9</v>
      </c>
      <c r="D641" s="59"/>
      <c r="E641" s="80">
        <f t="shared" si="24"/>
        <v>0</v>
      </c>
      <c r="F641" s="80">
        <f>IF(C641="HIGH",5,IF(C641="MED",3,1))</f>
        <v>5</v>
      </c>
      <c r="G641" s="111"/>
    </row>
    <row r="642" spans="1:7" s="48" customFormat="1" x14ac:dyDescent="0.2">
      <c r="A642" s="119">
        <v>19</v>
      </c>
      <c r="B642" s="139" t="s">
        <v>2292</v>
      </c>
      <c r="C642" s="139"/>
      <c r="D642" s="113"/>
      <c r="E642" s="112"/>
      <c r="F642" s="139"/>
      <c r="G642" s="114"/>
    </row>
    <row r="643" spans="1:7" s="48" customFormat="1" ht="30" x14ac:dyDescent="0.2">
      <c r="A643" s="80">
        <v>20</v>
      </c>
      <c r="B643" s="118" t="s">
        <v>1493</v>
      </c>
      <c r="C643" s="80" t="s">
        <v>9</v>
      </c>
      <c r="D643" s="59"/>
      <c r="E643" s="80">
        <f t="shared" si="24"/>
        <v>0</v>
      </c>
      <c r="F643" s="80">
        <f t="shared" ref="F643:F648" si="26">IF(C643="HIGH",5,IF(C643="MED",3,1))</f>
        <v>5</v>
      </c>
      <c r="G643" s="111"/>
    </row>
    <row r="644" spans="1:7" s="48" customFormat="1" x14ac:dyDescent="0.2">
      <c r="A644" s="119">
        <v>21</v>
      </c>
      <c r="B644" s="139" t="s">
        <v>2293</v>
      </c>
      <c r="C644" s="139"/>
      <c r="D644" s="113"/>
      <c r="E644" s="112"/>
      <c r="F644" s="112"/>
      <c r="G644" s="114"/>
    </row>
    <row r="645" spans="1:7" s="48" customFormat="1" x14ac:dyDescent="0.2">
      <c r="A645" s="80">
        <v>22</v>
      </c>
      <c r="B645" s="118" t="s">
        <v>1494</v>
      </c>
      <c r="C645" s="80" t="s">
        <v>9</v>
      </c>
      <c r="D645" s="59"/>
      <c r="E645" s="80">
        <f t="shared" si="24"/>
        <v>0</v>
      </c>
      <c r="F645" s="80">
        <f t="shared" si="26"/>
        <v>5</v>
      </c>
      <c r="G645" s="111"/>
    </row>
    <row r="646" spans="1:7" s="48" customFormat="1" x14ac:dyDescent="0.2">
      <c r="A646" s="80">
        <v>23</v>
      </c>
      <c r="B646" s="118" t="s">
        <v>1495</v>
      </c>
      <c r="C646" s="80" t="s">
        <v>9</v>
      </c>
      <c r="D646" s="59"/>
      <c r="E646" s="80">
        <f t="shared" si="24"/>
        <v>0</v>
      </c>
      <c r="F646" s="80">
        <f t="shared" si="26"/>
        <v>5</v>
      </c>
      <c r="G646" s="111"/>
    </row>
    <row r="647" spans="1:7" s="48" customFormat="1" ht="30" x14ac:dyDescent="0.2">
      <c r="A647" s="80">
        <v>24</v>
      </c>
      <c r="B647" s="118" t="s">
        <v>1496</v>
      </c>
      <c r="C647" s="80" t="s">
        <v>9</v>
      </c>
      <c r="D647" s="59"/>
      <c r="E647" s="80">
        <f t="shared" si="24"/>
        <v>0</v>
      </c>
      <c r="F647" s="80">
        <f t="shared" si="26"/>
        <v>5</v>
      </c>
      <c r="G647" s="111"/>
    </row>
    <row r="648" spans="1:7" s="48" customFormat="1" ht="30" x14ac:dyDescent="0.2">
      <c r="A648" s="80">
        <v>25</v>
      </c>
      <c r="B648" s="118" t="s">
        <v>1497</v>
      </c>
      <c r="C648" s="80" t="s">
        <v>9</v>
      </c>
      <c r="D648" s="59"/>
      <c r="E648" s="80">
        <f t="shared" si="24"/>
        <v>0</v>
      </c>
      <c r="F648" s="80">
        <f t="shared" si="26"/>
        <v>5</v>
      </c>
      <c r="G648" s="111"/>
    </row>
    <row r="649" spans="1:7" s="48" customFormat="1" x14ac:dyDescent="0.2">
      <c r="A649" s="119">
        <v>26</v>
      </c>
      <c r="B649" s="139" t="s">
        <v>2294</v>
      </c>
      <c r="C649" s="139"/>
      <c r="D649" s="113"/>
      <c r="E649" s="112"/>
      <c r="F649" s="139"/>
      <c r="G649" s="114"/>
    </row>
    <row r="650" spans="1:7" s="48" customFormat="1" x14ac:dyDescent="0.2">
      <c r="A650" s="80">
        <v>27</v>
      </c>
      <c r="B650" s="118" t="s">
        <v>1498</v>
      </c>
      <c r="C650" s="80" t="s">
        <v>9</v>
      </c>
      <c r="D650" s="59"/>
      <c r="E650" s="80">
        <f t="shared" si="24"/>
        <v>0</v>
      </c>
      <c r="F650" s="80">
        <f t="shared" ref="F650:F675" si="27">IF(C650="HIGH",5,IF(C650="MED",3,1))</f>
        <v>5</v>
      </c>
      <c r="G650" s="111"/>
    </row>
    <row r="651" spans="1:7" s="48" customFormat="1" ht="30" x14ac:dyDescent="0.2">
      <c r="A651" s="80">
        <v>28</v>
      </c>
      <c r="B651" s="118" t="s">
        <v>1499</v>
      </c>
      <c r="C651" s="80" t="s">
        <v>9</v>
      </c>
      <c r="D651" s="59"/>
      <c r="E651" s="80">
        <f t="shared" si="24"/>
        <v>0</v>
      </c>
      <c r="F651" s="80">
        <f t="shared" si="27"/>
        <v>5</v>
      </c>
      <c r="G651" s="111"/>
    </row>
    <row r="652" spans="1:7" s="48" customFormat="1" ht="45" x14ac:dyDescent="0.2">
      <c r="A652" s="80">
        <v>29</v>
      </c>
      <c r="B652" s="118" t="s">
        <v>1500</v>
      </c>
      <c r="C652" s="80" t="s">
        <v>9</v>
      </c>
      <c r="D652" s="59"/>
      <c r="E652" s="80">
        <f t="shared" si="24"/>
        <v>0</v>
      </c>
      <c r="F652" s="80">
        <f t="shared" si="27"/>
        <v>5</v>
      </c>
      <c r="G652" s="111"/>
    </row>
    <row r="653" spans="1:7" s="48" customFormat="1" x14ac:dyDescent="0.2">
      <c r="A653" s="80">
        <v>30</v>
      </c>
      <c r="B653" s="118" t="s">
        <v>1501</v>
      </c>
      <c r="C653" s="80" t="s">
        <v>9</v>
      </c>
      <c r="D653" s="59"/>
      <c r="E653" s="80">
        <f t="shared" si="24"/>
        <v>0</v>
      </c>
      <c r="F653" s="80">
        <f t="shared" si="27"/>
        <v>5</v>
      </c>
      <c r="G653" s="111"/>
    </row>
    <row r="654" spans="1:7" s="48" customFormat="1" x14ac:dyDescent="0.2">
      <c r="A654" s="80">
        <v>31</v>
      </c>
      <c r="B654" s="118" t="s">
        <v>1502</v>
      </c>
      <c r="C654" s="80" t="s">
        <v>9</v>
      </c>
      <c r="D654" s="59"/>
      <c r="E654" s="80">
        <f t="shared" si="24"/>
        <v>0</v>
      </c>
      <c r="F654" s="80">
        <f t="shared" si="27"/>
        <v>5</v>
      </c>
      <c r="G654" s="111"/>
    </row>
    <row r="655" spans="1:7" s="48" customFormat="1" x14ac:dyDescent="0.2">
      <c r="A655" s="80">
        <v>32</v>
      </c>
      <c r="B655" s="118" t="s">
        <v>1503</v>
      </c>
      <c r="C655" s="80" t="s">
        <v>9</v>
      </c>
      <c r="D655" s="59"/>
      <c r="E655" s="80">
        <f t="shared" si="24"/>
        <v>0</v>
      </c>
      <c r="F655" s="80">
        <f t="shared" si="27"/>
        <v>5</v>
      </c>
      <c r="G655" s="111"/>
    </row>
    <row r="656" spans="1:7" s="48" customFormat="1" x14ac:dyDescent="0.2">
      <c r="A656" s="80">
        <v>33</v>
      </c>
      <c r="B656" s="110" t="s">
        <v>1504</v>
      </c>
      <c r="C656" s="80" t="s">
        <v>9</v>
      </c>
      <c r="D656" s="59"/>
      <c r="E656" s="80">
        <f t="shared" si="24"/>
        <v>0</v>
      </c>
      <c r="F656" s="80">
        <f t="shared" si="27"/>
        <v>5</v>
      </c>
      <c r="G656" s="111"/>
    </row>
    <row r="657" spans="1:7" s="48" customFormat="1" x14ac:dyDescent="0.2">
      <c r="A657" s="80">
        <v>34</v>
      </c>
      <c r="B657" s="110" t="s">
        <v>1505</v>
      </c>
      <c r="C657" s="80" t="s">
        <v>9</v>
      </c>
      <c r="D657" s="59"/>
      <c r="E657" s="80">
        <f t="shared" si="24"/>
        <v>0</v>
      </c>
      <c r="F657" s="80">
        <f t="shared" si="27"/>
        <v>5</v>
      </c>
      <c r="G657" s="111"/>
    </row>
    <row r="658" spans="1:7" s="48" customFormat="1" ht="30" x14ac:dyDescent="0.2">
      <c r="A658" s="80">
        <v>35</v>
      </c>
      <c r="B658" s="110" t="s">
        <v>1506</v>
      </c>
      <c r="C658" s="80" t="s">
        <v>9</v>
      </c>
      <c r="D658" s="59"/>
      <c r="E658" s="80">
        <f t="shared" si="24"/>
        <v>0</v>
      </c>
      <c r="F658" s="80">
        <f t="shared" si="27"/>
        <v>5</v>
      </c>
      <c r="G658" s="111"/>
    </row>
    <row r="659" spans="1:7" s="48" customFormat="1" x14ac:dyDescent="0.2">
      <c r="A659" s="80"/>
      <c r="B659" s="115" t="s">
        <v>1291</v>
      </c>
      <c r="C659" s="80" t="s">
        <v>9</v>
      </c>
      <c r="D659" s="59"/>
      <c r="E659" s="80">
        <f t="shared" si="24"/>
        <v>0</v>
      </c>
      <c r="F659" s="80">
        <f t="shared" si="27"/>
        <v>5</v>
      </c>
      <c r="G659" s="111"/>
    </row>
    <row r="660" spans="1:7" s="48" customFormat="1" x14ac:dyDescent="0.2">
      <c r="A660" s="80"/>
      <c r="B660" s="115" t="s">
        <v>1507</v>
      </c>
      <c r="C660" s="80" t="s">
        <v>9</v>
      </c>
      <c r="D660" s="59"/>
      <c r="E660" s="80">
        <f t="shared" si="24"/>
        <v>0</v>
      </c>
      <c r="F660" s="80">
        <f t="shared" si="27"/>
        <v>5</v>
      </c>
      <c r="G660" s="111"/>
    </row>
    <row r="661" spans="1:7" s="48" customFormat="1" x14ac:dyDescent="0.2">
      <c r="A661" s="80"/>
      <c r="B661" s="115" t="s">
        <v>1508</v>
      </c>
      <c r="C661" s="80" t="s">
        <v>9</v>
      </c>
      <c r="D661" s="59"/>
      <c r="E661" s="80">
        <f t="shared" si="24"/>
        <v>0</v>
      </c>
      <c r="F661" s="80">
        <f t="shared" si="27"/>
        <v>5</v>
      </c>
      <c r="G661" s="111"/>
    </row>
    <row r="662" spans="1:7" s="48" customFormat="1" x14ac:dyDescent="0.2">
      <c r="A662" s="80"/>
      <c r="B662" s="115" t="s">
        <v>1509</v>
      </c>
      <c r="C662" s="80" t="s">
        <v>9</v>
      </c>
      <c r="D662" s="59"/>
      <c r="E662" s="80">
        <f t="shared" si="24"/>
        <v>0</v>
      </c>
      <c r="F662" s="80">
        <f t="shared" si="27"/>
        <v>5</v>
      </c>
      <c r="G662" s="111"/>
    </row>
    <row r="663" spans="1:7" s="48" customFormat="1" x14ac:dyDescent="0.2">
      <c r="A663" s="80"/>
      <c r="B663" s="115" t="s">
        <v>1510</v>
      </c>
      <c r="C663" s="80" t="s">
        <v>9</v>
      </c>
      <c r="D663" s="59"/>
      <c r="E663" s="80">
        <f t="shared" si="24"/>
        <v>0</v>
      </c>
      <c r="F663" s="80">
        <f t="shared" si="27"/>
        <v>5</v>
      </c>
      <c r="G663" s="111"/>
    </row>
    <row r="664" spans="1:7" s="48" customFormat="1" x14ac:dyDescent="0.2">
      <c r="A664" s="80"/>
      <c r="B664" s="115" t="s">
        <v>1511</v>
      </c>
      <c r="C664" s="80" t="s">
        <v>9</v>
      </c>
      <c r="D664" s="59"/>
      <c r="E664" s="80">
        <f t="shared" si="24"/>
        <v>0</v>
      </c>
      <c r="F664" s="80">
        <f t="shared" si="27"/>
        <v>5</v>
      </c>
      <c r="G664" s="111"/>
    </row>
    <row r="665" spans="1:7" s="48" customFormat="1" x14ac:dyDescent="0.2">
      <c r="A665" s="80"/>
      <c r="B665" s="115" t="s">
        <v>1512</v>
      </c>
      <c r="C665" s="80" t="s">
        <v>9</v>
      </c>
      <c r="D665" s="59"/>
      <c r="E665" s="80">
        <f t="shared" si="24"/>
        <v>0</v>
      </c>
      <c r="F665" s="80">
        <f t="shared" si="27"/>
        <v>5</v>
      </c>
      <c r="G665" s="111"/>
    </row>
    <row r="666" spans="1:7" s="48" customFormat="1" x14ac:dyDescent="0.2">
      <c r="A666" s="80"/>
      <c r="B666" s="115" t="s">
        <v>1513</v>
      </c>
      <c r="C666" s="80" t="s">
        <v>9</v>
      </c>
      <c r="D666" s="59"/>
      <c r="E666" s="80">
        <f t="shared" si="24"/>
        <v>0</v>
      </c>
      <c r="F666" s="80">
        <f t="shared" si="27"/>
        <v>5</v>
      </c>
      <c r="G666" s="111"/>
    </row>
    <row r="667" spans="1:7" s="48" customFormat="1" ht="30" x14ac:dyDescent="0.2">
      <c r="A667" s="80">
        <v>36</v>
      </c>
      <c r="B667" s="110" t="s">
        <v>1514</v>
      </c>
      <c r="C667" s="80" t="s">
        <v>9</v>
      </c>
      <c r="D667" s="59"/>
      <c r="E667" s="80">
        <f t="shared" si="24"/>
        <v>0</v>
      </c>
      <c r="F667" s="80">
        <f t="shared" si="27"/>
        <v>5</v>
      </c>
      <c r="G667" s="111"/>
    </row>
    <row r="668" spans="1:7" s="48" customFormat="1" x14ac:dyDescent="0.2">
      <c r="A668" s="80"/>
      <c r="B668" s="115" t="s">
        <v>1515</v>
      </c>
      <c r="C668" s="80" t="s">
        <v>9</v>
      </c>
      <c r="D668" s="59"/>
      <c r="E668" s="80">
        <f t="shared" si="24"/>
        <v>0</v>
      </c>
      <c r="F668" s="80">
        <f t="shared" si="27"/>
        <v>5</v>
      </c>
      <c r="G668" s="111"/>
    </row>
    <row r="669" spans="1:7" s="48" customFormat="1" x14ac:dyDescent="0.2">
      <c r="A669" s="80"/>
      <c r="B669" s="115" t="s">
        <v>1516</v>
      </c>
      <c r="C669" s="80" t="s">
        <v>9</v>
      </c>
      <c r="D669" s="59"/>
      <c r="E669" s="80">
        <f t="shared" si="24"/>
        <v>0</v>
      </c>
      <c r="F669" s="80">
        <f t="shared" si="27"/>
        <v>5</v>
      </c>
      <c r="G669" s="111"/>
    </row>
    <row r="670" spans="1:7" s="48" customFormat="1" x14ac:dyDescent="0.2">
      <c r="A670" s="80"/>
      <c r="B670" s="115" t="s">
        <v>1517</v>
      </c>
      <c r="C670" s="80" t="s">
        <v>9</v>
      </c>
      <c r="D670" s="59"/>
      <c r="E670" s="80">
        <f t="shared" si="24"/>
        <v>0</v>
      </c>
      <c r="F670" s="80">
        <f t="shared" si="27"/>
        <v>5</v>
      </c>
      <c r="G670" s="111"/>
    </row>
    <row r="671" spans="1:7" s="48" customFormat="1" x14ac:dyDescent="0.2">
      <c r="A671" s="80"/>
      <c r="B671" s="115" t="s">
        <v>1518</v>
      </c>
      <c r="C671" s="80" t="s">
        <v>9</v>
      </c>
      <c r="D671" s="59"/>
      <c r="E671" s="80">
        <f t="shared" si="24"/>
        <v>0</v>
      </c>
      <c r="F671" s="80">
        <f t="shared" si="27"/>
        <v>5</v>
      </c>
      <c r="G671" s="111"/>
    </row>
    <row r="672" spans="1:7" s="48" customFormat="1" x14ac:dyDescent="0.2">
      <c r="A672" s="80"/>
      <c r="B672" s="115" t="s">
        <v>1519</v>
      </c>
      <c r="C672" s="80" t="s">
        <v>9</v>
      </c>
      <c r="D672" s="59"/>
      <c r="E672" s="80">
        <f t="shared" si="24"/>
        <v>0</v>
      </c>
      <c r="F672" s="80">
        <f t="shared" si="27"/>
        <v>5</v>
      </c>
      <c r="G672" s="111"/>
    </row>
    <row r="673" spans="1:7" s="48" customFormat="1" x14ac:dyDescent="0.2">
      <c r="A673" s="80"/>
      <c r="B673" s="115" t="s">
        <v>1520</v>
      </c>
      <c r="C673" s="80" t="s">
        <v>9</v>
      </c>
      <c r="D673" s="59"/>
      <c r="E673" s="80">
        <f t="shared" si="24"/>
        <v>0</v>
      </c>
      <c r="F673" s="80">
        <f t="shared" si="27"/>
        <v>5</v>
      </c>
      <c r="G673" s="111"/>
    </row>
    <row r="674" spans="1:7" s="48" customFormat="1" x14ac:dyDescent="0.2">
      <c r="A674" s="80"/>
      <c r="B674" s="115" t="s">
        <v>1521</v>
      </c>
      <c r="C674" s="80" t="s">
        <v>9</v>
      </c>
      <c r="D674" s="59"/>
      <c r="E674" s="80">
        <f t="shared" si="24"/>
        <v>0</v>
      </c>
      <c r="F674" s="80">
        <f t="shared" si="27"/>
        <v>5</v>
      </c>
      <c r="G674" s="111"/>
    </row>
    <row r="675" spans="1:7" s="48" customFormat="1" x14ac:dyDescent="0.2">
      <c r="A675" s="80"/>
      <c r="B675" s="115" t="s">
        <v>1522</v>
      </c>
      <c r="C675" s="80" t="s">
        <v>9</v>
      </c>
      <c r="D675" s="59"/>
      <c r="E675" s="80">
        <f t="shared" si="24"/>
        <v>0</v>
      </c>
      <c r="F675" s="80">
        <f t="shared" si="27"/>
        <v>5</v>
      </c>
      <c r="G675" s="111"/>
    </row>
    <row r="676" spans="1:7" s="48" customFormat="1" x14ac:dyDescent="0.2">
      <c r="A676" s="119">
        <v>37</v>
      </c>
      <c r="B676" s="139" t="s">
        <v>2295</v>
      </c>
      <c r="C676" s="139"/>
      <c r="D676" s="113"/>
      <c r="E676" s="112"/>
      <c r="F676" s="139"/>
      <c r="G676" s="114"/>
    </row>
    <row r="677" spans="1:7" s="48" customFormat="1" ht="45" x14ac:dyDescent="0.2">
      <c r="A677" s="119">
        <v>38</v>
      </c>
      <c r="B677" s="118" t="s">
        <v>1523</v>
      </c>
      <c r="C677" s="80" t="s">
        <v>1137</v>
      </c>
      <c r="D677" s="59"/>
      <c r="E677" s="80">
        <f t="shared" si="24"/>
        <v>0</v>
      </c>
      <c r="F677" s="119">
        <f>IF(C677="HIGH",5,IF(C677="MED",3,1))</f>
        <v>3</v>
      </c>
      <c r="G677" s="111"/>
    </row>
    <row r="678" spans="1:7" s="48" customFormat="1" x14ac:dyDescent="0.2">
      <c r="A678" s="119">
        <v>39</v>
      </c>
      <c r="B678" s="139" t="s">
        <v>2296</v>
      </c>
      <c r="C678" s="139"/>
      <c r="D678" s="113"/>
      <c r="E678" s="112"/>
      <c r="F678" s="139"/>
      <c r="G678" s="114"/>
    </row>
    <row r="679" spans="1:7" s="48" customFormat="1" x14ac:dyDescent="0.2">
      <c r="A679" s="80">
        <v>40</v>
      </c>
      <c r="B679" s="110" t="s">
        <v>1524</v>
      </c>
      <c r="C679" s="80" t="s">
        <v>9</v>
      </c>
      <c r="D679" s="59"/>
      <c r="E679" s="80">
        <f t="shared" ref="E679:E718" si="28">IF(C679="HIGH",IF(D679&gt;=4,D679,IF(D679&gt;=2,1,0)),IF(C679="MED",IF(D679&gt;=4,3,IF(D679&gt;=2,1,0)),IF(D679&gt;=4,1,0)))</f>
        <v>0</v>
      </c>
      <c r="F679" s="80">
        <f t="shared" ref="F679:F718" si="29">IF(C679="HIGH",5,IF(C679="MED",3,1))</f>
        <v>5</v>
      </c>
      <c r="G679" s="111"/>
    </row>
    <row r="680" spans="1:7" s="48" customFormat="1" x14ac:dyDescent="0.2">
      <c r="A680" s="80">
        <v>41</v>
      </c>
      <c r="B680" s="139" t="s">
        <v>1525</v>
      </c>
      <c r="C680" s="112"/>
      <c r="D680" s="113"/>
      <c r="E680" s="112"/>
      <c r="F680" s="112"/>
      <c r="G680" s="114"/>
    </row>
    <row r="681" spans="1:7" s="48" customFormat="1" x14ac:dyDescent="0.2">
      <c r="A681" s="80"/>
      <c r="B681" s="115" t="s">
        <v>1526</v>
      </c>
      <c r="C681" s="80" t="s">
        <v>9</v>
      </c>
      <c r="D681" s="59"/>
      <c r="E681" s="80">
        <f t="shared" si="28"/>
        <v>0</v>
      </c>
      <c r="F681" s="80">
        <f t="shared" si="29"/>
        <v>5</v>
      </c>
      <c r="G681" s="111"/>
    </row>
    <row r="682" spans="1:7" s="48" customFormat="1" x14ac:dyDescent="0.2">
      <c r="A682" s="80"/>
      <c r="B682" s="115" t="s">
        <v>1527</v>
      </c>
      <c r="C682" s="80" t="s">
        <v>9</v>
      </c>
      <c r="D682" s="59"/>
      <c r="E682" s="80">
        <f t="shared" si="28"/>
        <v>0</v>
      </c>
      <c r="F682" s="80">
        <f t="shared" si="29"/>
        <v>5</v>
      </c>
      <c r="G682" s="111"/>
    </row>
    <row r="683" spans="1:7" s="48" customFormat="1" x14ac:dyDescent="0.2">
      <c r="A683" s="80"/>
      <c r="B683" s="115" t="s">
        <v>1528</v>
      </c>
      <c r="C683" s="80" t="s">
        <v>9</v>
      </c>
      <c r="D683" s="59"/>
      <c r="E683" s="80">
        <f t="shared" si="28"/>
        <v>0</v>
      </c>
      <c r="F683" s="80">
        <f t="shared" si="29"/>
        <v>5</v>
      </c>
      <c r="G683" s="111"/>
    </row>
    <row r="684" spans="1:7" s="48" customFormat="1" x14ac:dyDescent="0.2">
      <c r="A684" s="80"/>
      <c r="B684" s="115" t="s">
        <v>1529</v>
      </c>
      <c r="C684" s="80" t="s">
        <v>9</v>
      </c>
      <c r="D684" s="59"/>
      <c r="E684" s="80">
        <f t="shared" si="28"/>
        <v>0</v>
      </c>
      <c r="F684" s="80">
        <f t="shared" si="29"/>
        <v>5</v>
      </c>
      <c r="G684" s="111"/>
    </row>
    <row r="685" spans="1:7" s="48" customFormat="1" x14ac:dyDescent="0.2">
      <c r="A685" s="80"/>
      <c r="B685" s="115" t="s">
        <v>1530</v>
      </c>
      <c r="C685" s="80" t="s">
        <v>9</v>
      </c>
      <c r="D685" s="59"/>
      <c r="E685" s="80">
        <f t="shared" si="28"/>
        <v>0</v>
      </c>
      <c r="F685" s="80">
        <f t="shared" si="29"/>
        <v>5</v>
      </c>
      <c r="G685" s="111"/>
    </row>
    <row r="686" spans="1:7" s="48" customFormat="1" x14ac:dyDescent="0.2">
      <c r="A686" s="80"/>
      <c r="B686" s="115" t="s">
        <v>1531</v>
      </c>
      <c r="C686" s="80" t="s">
        <v>9</v>
      </c>
      <c r="D686" s="59"/>
      <c r="E686" s="80">
        <f t="shared" si="28"/>
        <v>0</v>
      </c>
      <c r="F686" s="80">
        <f t="shared" si="29"/>
        <v>5</v>
      </c>
      <c r="G686" s="111"/>
    </row>
    <row r="687" spans="1:7" s="48" customFormat="1" x14ac:dyDescent="0.2">
      <c r="A687" s="80"/>
      <c r="B687" s="115" t="s">
        <v>1532</v>
      </c>
      <c r="C687" s="80" t="s">
        <v>9</v>
      </c>
      <c r="D687" s="59"/>
      <c r="E687" s="80">
        <f t="shared" si="28"/>
        <v>0</v>
      </c>
      <c r="F687" s="80">
        <f t="shared" si="29"/>
        <v>5</v>
      </c>
      <c r="G687" s="111"/>
    </row>
    <row r="688" spans="1:7" s="48" customFormat="1" x14ac:dyDescent="0.2">
      <c r="A688" s="80"/>
      <c r="B688" s="115" t="s">
        <v>1533</v>
      </c>
      <c r="C688" s="80" t="s">
        <v>9</v>
      </c>
      <c r="D688" s="59"/>
      <c r="E688" s="80">
        <f t="shared" si="28"/>
        <v>0</v>
      </c>
      <c r="F688" s="80">
        <f t="shared" si="29"/>
        <v>5</v>
      </c>
      <c r="G688" s="111"/>
    </row>
    <row r="689" spans="1:7" s="48" customFormat="1" x14ac:dyDescent="0.2">
      <c r="A689" s="80"/>
      <c r="B689" s="115" t="s">
        <v>1534</v>
      </c>
      <c r="C689" s="80" t="s">
        <v>9</v>
      </c>
      <c r="D689" s="59"/>
      <c r="E689" s="80">
        <f t="shared" si="28"/>
        <v>0</v>
      </c>
      <c r="F689" s="80">
        <f t="shared" si="29"/>
        <v>5</v>
      </c>
      <c r="G689" s="111"/>
    </row>
    <row r="690" spans="1:7" s="48" customFormat="1" x14ac:dyDescent="0.2">
      <c r="A690" s="80"/>
      <c r="B690" s="115" t="s">
        <v>1535</v>
      </c>
      <c r="C690" s="80" t="s">
        <v>9</v>
      </c>
      <c r="D690" s="59"/>
      <c r="E690" s="80">
        <f t="shared" si="28"/>
        <v>0</v>
      </c>
      <c r="F690" s="80">
        <f t="shared" si="29"/>
        <v>5</v>
      </c>
      <c r="G690" s="111"/>
    </row>
    <row r="691" spans="1:7" s="48" customFormat="1" x14ac:dyDescent="0.2">
      <c r="A691" s="80"/>
      <c r="B691" s="115" t="s">
        <v>1536</v>
      </c>
      <c r="C691" s="80" t="s">
        <v>9</v>
      </c>
      <c r="D691" s="59"/>
      <c r="E691" s="80">
        <f t="shared" si="28"/>
        <v>0</v>
      </c>
      <c r="F691" s="80">
        <f t="shared" si="29"/>
        <v>5</v>
      </c>
      <c r="G691" s="111"/>
    </row>
    <row r="692" spans="1:7" s="48" customFormat="1" x14ac:dyDescent="0.2">
      <c r="A692" s="80"/>
      <c r="B692" s="115" t="s">
        <v>1537</v>
      </c>
      <c r="C692" s="80" t="s">
        <v>9</v>
      </c>
      <c r="D692" s="59"/>
      <c r="E692" s="80">
        <f t="shared" si="28"/>
        <v>0</v>
      </c>
      <c r="F692" s="80">
        <f t="shared" si="29"/>
        <v>5</v>
      </c>
      <c r="G692" s="111"/>
    </row>
    <row r="693" spans="1:7" s="48" customFormat="1" x14ac:dyDescent="0.2">
      <c r="A693" s="80"/>
      <c r="B693" s="115" t="s">
        <v>1538</v>
      </c>
      <c r="C693" s="80" t="s">
        <v>9</v>
      </c>
      <c r="D693" s="59"/>
      <c r="E693" s="80">
        <f t="shared" si="28"/>
        <v>0</v>
      </c>
      <c r="F693" s="80">
        <f t="shared" si="29"/>
        <v>5</v>
      </c>
      <c r="G693" s="111"/>
    </row>
    <row r="694" spans="1:7" s="48" customFormat="1" x14ac:dyDescent="0.2">
      <c r="A694" s="80"/>
      <c r="B694" s="115" t="s">
        <v>1539</v>
      </c>
      <c r="C694" s="80" t="s">
        <v>9</v>
      </c>
      <c r="D694" s="59"/>
      <c r="E694" s="80">
        <f t="shared" si="28"/>
        <v>0</v>
      </c>
      <c r="F694" s="80">
        <f t="shared" si="29"/>
        <v>5</v>
      </c>
      <c r="G694" s="111"/>
    </row>
    <row r="695" spans="1:7" s="48" customFormat="1" x14ac:dyDescent="0.2">
      <c r="A695" s="80"/>
      <c r="B695" s="115" t="s">
        <v>1540</v>
      </c>
      <c r="C695" s="80" t="s">
        <v>9</v>
      </c>
      <c r="D695" s="59"/>
      <c r="E695" s="80">
        <f t="shared" si="28"/>
        <v>0</v>
      </c>
      <c r="F695" s="80">
        <f t="shared" si="29"/>
        <v>5</v>
      </c>
      <c r="G695" s="111"/>
    </row>
    <row r="696" spans="1:7" s="48" customFormat="1" x14ac:dyDescent="0.2">
      <c r="A696" s="80"/>
      <c r="B696" s="115" t="s">
        <v>1541</v>
      </c>
      <c r="C696" s="80" t="s">
        <v>9</v>
      </c>
      <c r="D696" s="59"/>
      <c r="E696" s="80">
        <f t="shared" si="28"/>
        <v>0</v>
      </c>
      <c r="F696" s="80">
        <f t="shared" si="29"/>
        <v>5</v>
      </c>
      <c r="G696" s="111"/>
    </row>
    <row r="697" spans="1:7" s="48" customFormat="1" x14ac:dyDescent="0.2">
      <c r="A697" s="80"/>
      <c r="B697" s="115" t="s">
        <v>1542</v>
      </c>
      <c r="C697" s="80" t="s">
        <v>9</v>
      </c>
      <c r="D697" s="59"/>
      <c r="E697" s="80">
        <f t="shared" si="28"/>
        <v>0</v>
      </c>
      <c r="F697" s="80">
        <f t="shared" si="29"/>
        <v>5</v>
      </c>
      <c r="G697" s="111"/>
    </row>
    <row r="698" spans="1:7" s="48" customFormat="1" x14ac:dyDescent="0.2">
      <c r="A698" s="80"/>
      <c r="B698" s="115" t="s">
        <v>1543</v>
      </c>
      <c r="C698" s="80" t="s">
        <v>9</v>
      </c>
      <c r="D698" s="59"/>
      <c r="E698" s="80">
        <f t="shared" si="28"/>
        <v>0</v>
      </c>
      <c r="F698" s="80">
        <f t="shared" si="29"/>
        <v>5</v>
      </c>
      <c r="G698" s="111"/>
    </row>
    <row r="699" spans="1:7" s="48" customFormat="1" x14ac:dyDescent="0.2">
      <c r="A699" s="80"/>
      <c r="B699" s="115" t="s">
        <v>1544</v>
      </c>
      <c r="C699" s="80" t="s">
        <v>9</v>
      </c>
      <c r="D699" s="59"/>
      <c r="E699" s="80">
        <f t="shared" si="28"/>
        <v>0</v>
      </c>
      <c r="F699" s="80">
        <f t="shared" si="29"/>
        <v>5</v>
      </c>
      <c r="G699" s="111"/>
    </row>
    <row r="700" spans="1:7" s="48" customFormat="1" x14ac:dyDescent="0.2">
      <c r="A700" s="80"/>
      <c r="B700" s="115" t="s">
        <v>1545</v>
      </c>
      <c r="C700" s="80" t="s">
        <v>9</v>
      </c>
      <c r="D700" s="59"/>
      <c r="E700" s="80">
        <f t="shared" si="28"/>
        <v>0</v>
      </c>
      <c r="F700" s="80">
        <f t="shared" si="29"/>
        <v>5</v>
      </c>
      <c r="G700" s="111"/>
    </row>
    <row r="701" spans="1:7" s="48" customFormat="1" x14ac:dyDescent="0.2">
      <c r="A701" s="80"/>
      <c r="B701" s="115" t="s">
        <v>1546</v>
      </c>
      <c r="C701" s="80" t="s">
        <v>9</v>
      </c>
      <c r="D701" s="59"/>
      <c r="E701" s="80">
        <f t="shared" si="28"/>
        <v>0</v>
      </c>
      <c r="F701" s="80">
        <f t="shared" si="29"/>
        <v>5</v>
      </c>
      <c r="G701" s="111"/>
    </row>
    <row r="702" spans="1:7" s="48" customFormat="1" x14ac:dyDescent="0.2">
      <c r="A702" s="80"/>
      <c r="B702" s="115" t="s">
        <v>1547</v>
      </c>
      <c r="C702" s="80" t="s">
        <v>9</v>
      </c>
      <c r="D702" s="59"/>
      <c r="E702" s="80">
        <f t="shared" si="28"/>
        <v>0</v>
      </c>
      <c r="F702" s="80">
        <f t="shared" si="29"/>
        <v>5</v>
      </c>
      <c r="G702" s="111"/>
    </row>
    <row r="703" spans="1:7" s="48" customFormat="1" x14ac:dyDescent="0.2">
      <c r="A703" s="80"/>
      <c r="B703" s="115" t="s">
        <v>1548</v>
      </c>
      <c r="C703" s="80" t="s">
        <v>9</v>
      </c>
      <c r="D703" s="59"/>
      <c r="E703" s="80">
        <f t="shared" si="28"/>
        <v>0</v>
      </c>
      <c r="F703" s="80">
        <f t="shared" si="29"/>
        <v>5</v>
      </c>
      <c r="G703" s="111"/>
    </row>
    <row r="704" spans="1:7" s="48" customFormat="1" x14ac:dyDescent="0.2">
      <c r="A704" s="80"/>
      <c r="B704" s="115" t="s">
        <v>1549</v>
      </c>
      <c r="C704" s="80" t="s">
        <v>9</v>
      </c>
      <c r="D704" s="59"/>
      <c r="E704" s="80">
        <f t="shared" si="28"/>
        <v>0</v>
      </c>
      <c r="F704" s="80">
        <f t="shared" si="29"/>
        <v>5</v>
      </c>
      <c r="G704" s="111"/>
    </row>
    <row r="705" spans="1:7" s="48" customFormat="1" x14ac:dyDescent="0.2">
      <c r="A705" s="80"/>
      <c r="B705" s="115" t="s">
        <v>1550</v>
      </c>
      <c r="C705" s="80" t="s">
        <v>9</v>
      </c>
      <c r="D705" s="59"/>
      <c r="E705" s="80">
        <f t="shared" si="28"/>
        <v>0</v>
      </c>
      <c r="F705" s="80">
        <f t="shared" si="29"/>
        <v>5</v>
      </c>
      <c r="G705" s="111"/>
    </row>
    <row r="706" spans="1:7" s="48" customFormat="1" x14ac:dyDescent="0.2">
      <c r="A706" s="80"/>
      <c r="B706" s="115" t="s">
        <v>1551</v>
      </c>
      <c r="C706" s="80" t="s">
        <v>9</v>
      </c>
      <c r="D706" s="59"/>
      <c r="E706" s="80">
        <f t="shared" si="28"/>
        <v>0</v>
      </c>
      <c r="F706" s="80">
        <f t="shared" si="29"/>
        <v>5</v>
      </c>
      <c r="G706" s="111"/>
    </row>
    <row r="707" spans="1:7" s="48" customFormat="1" x14ac:dyDescent="0.2">
      <c r="A707" s="80"/>
      <c r="B707" s="115" t="s">
        <v>1552</v>
      </c>
      <c r="C707" s="80" t="s">
        <v>9</v>
      </c>
      <c r="D707" s="59"/>
      <c r="E707" s="80">
        <f t="shared" si="28"/>
        <v>0</v>
      </c>
      <c r="F707" s="80">
        <f t="shared" si="29"/>
        <v>5</v>
      </c>
      <c r="G707" s="111"/>
    </row>
    <row r="708" spans="1:7" s="48" customFormat="1" x14ac:dyDescent="0.2">
      <c r="A708" s="80"/>
      <c r="B708" s="115" t="s">
        <v>1553</v>
      </c>
      <c r="C708" s="80" t="s">
        <v>9</v>
      </c>
      <c r="D708" s="59"/>
      <c r="E708" s="80">
        <f t="shared" si="28"/>
        <v>0</v>
      </c>
      <c r="F708" s="80">
        <f t="shared" si="29"/>
        <v>5</v>
      </c>
      <c r="G708" s="111"/>
    </row>
    <row r="709" spans="1:7" s="48" customFormat="1" x14ac:dyDescent="0.2">
      <c r="A709" s="80"/>
      <c r="B709" s="115" t="s">
        <v>1554</v>
      </c>
      <c r="C709" s="80" t="s">
        <v>9</v>
      </c>
      <c r="D709" s="59"/>
      <c r="E709" s="80">
        <f t="shared" si="28"/>
        <v>0</v>
      </c>
      <c r="F709" s="80">
        <f t="shared" si="29"/>
        <v>5</v>
      </c>
      <c r="G709" s="111"/>
    </row>
    <row r="710" spans="1:7" s="48" customFormat="1" x14ac:dyDescent="0.2">
      <c r="A710" s="80"/>
      <c r="B710" s="115" t="s">
        <v>1555</v>
      </c>
      <c r="C710" s="80" t="s">
        <v>9</v>
      </c>
      <c r="D710" s="59"/>
      <c r="E710" s="80">
        <f t="shared" si="28"/>
        <v>0</v>
      </c>
      <c r="F710" s="80">
        <f t="shared" si="29"/>
        <v>5</v>
      </c>
      <c r="G710" s="111"/>
    </row>
    <row r="711" spans="1:7" s="48" customFormat="1" x14ac:dyDescent="0.2">
      <c r="A711" s="80"/>
      <c r="B711" s="115" t="s">
        <v>1556</v>
      </c>
      <c r="C711" s="80" t="s">
        <v>9</v>
      </c>
      <c r="D711" s="59"/>
      <c r="E711" s="80">
        <f t="shared" si="28"/>
        <v>0</v>
      </c>
      <c r="F711" s="80">
        <f t="shared" si="29"/>
        <v>5</v>
      </c>
      <c r="G711" s="111"/>
    </row>
    <row r="712" spans="1:7" s="48" customFormat="1" x14ac:dyDescent="0.2">
      <c r="A712" s="80"/>
      <c r="B712" s="115" t="s">
        <v>1557</v>
      </c>
      <c r="C712" s="80" t="s">
        <v>9</v>
      </c>
      <c r="D712" s="59"/>
      <c r="E712" s="80">
        <f t="shared" si="28"/>
        <v>0</v>
      </c>
      <c r="F712" s="80">
        <f t="shared" si="29"/>
        <v>5</v>
      </c>
      <c r="G712" s="111"/>
    </row>
    <row r="713" spans="1:7" s="48" customFormat="1" x14ac:dyDescent="0.2">
      <c r="A713" s="80"/>
      <c r="B713" s="115" t="s">
        <v>1558</v>
      </c>
      <c r="C713" s="80" t="s">
        <v>9</v>
      </c>
      <c r="D713" s="59"/>
      <c r="E713" s="80">
        <f t="shared" si="28"/>
        <v>0</v>
      </c>
      <c r="F713" s="80">
        <f t="shared" si="29"/>
        <v>5</v>
      </c>
      <c r="G713" s="111"/>
    </row>
    <row r="714" spans="1:7" s="48" customFormat="1" x14ac:dyDescent="0.2">
      <c r="A714" s="80"/>
      <c r="B714" s="115" t="s">
        <v>1559</v>
      </c>
      <c r="C714" s="80" t="s">
        <v>9</v>
      </c>
      <c r="D714" s="59"/>
      <c r="E714" s="80">
        <f t="shared" si="28"/>
        <v>0</v>
      </c>
      <c r="F714" s="80">
        <f t="shared" si="29"/>
        <v>5</v>
      </c>
      <c r="G714" s="111"/>
    </row>
    <row r="715" spans="1:7" s="48" customFormat="1" ht="30" x14ac:dyDescent="0.2">
      <c r="A715" s="80">
        <v>42</v>
      </c>
      <c r="B715" s="110" t="s">
        <v>1560</v>
      </c>
      <c r="C715" s="80" t="s">
        <v>9</v>
      </c>
      <c r="D715" s="59"/>
      <c r="E715" s="80">
        <f t="shared" si="28"/>
        <v>0</v>
      </c>
      <c r="F715" s="80">
        <f t="shared" si="29"/>
        <v>5</v>
      </c>
      <c r="G715" s="111"/>
    </row>
    <row r="716" spans="1:7" s="48" customFormat="1" x14ac:dyDescent="0.2">
      <c r="A716" s="80">
        <v>43</v>
      </c>
      <c r="B716" s="110" t="s">
        <v>1561</v>
      </c>
      <c r="C716" s="80" t="s">
        <v>9</v>
      </c>
      <c r="D716" s="59"/>
      <c r="E716" s="80">
        <f t="shared" si="28"/>
        <v>0</v>
      </c>
      <c r="F716" s="80">
        <f t="shared" si="29"/>
        <v>5</v>
      </c>
      <c r="G716" s="111"/>
    </row>
    <row r="717" spans="1:7" s="48" customFormat="1" ht="30" x14ac:dyDescent="0.2">
      <c r="A717" s="80">
        <v>44</v>
      </c>
      <c r="B717" s="110" t="s">
        <v>1562</v>
      </c>
      <c r="C717" s="80" t="s">
        <v>9</v>
      </c>
      <c r="D717" s="59"/>
      <c r="E717" s="80">
        <f t="shared" si="28"/>
        <v>0</v>
      </c>
      <c r="F717" s="80">
        <f t="shared" si="29"/>
        <v>5</v>
      </c>
      <c r="G717" s="111"/>
    </row>
    <row r="718" spans="1:7" s="48" customFormat="1" x14ac:dyDescent="0.2">
      <c r="A718" s="80">
        <v>45</v>
      </c>
      <c r="B718" s="110" t="s">
        <v>1563</v>
      </c>
      <c r="C718" s="80" t="s">
        <v>9</v>
      </c>
      <c r="D718" s="59"/>
      <c r="E718" s="80">
        <f t="shared" si="28"/>
        <v>0</v>
      </c>
      <c r="F718" s="80">
        <f t="shared" si="29"/>
        <v>5</v>
      </c>
      <c r="G718" s="111"/>
    </row>
    <row r="719" spans="1:7" s="48" customFormat="1" x14ac:dyDescent="0.2">
      <c r="A719" s="67"/>
      <c r="B719" s="52" t="s">
        <v>11</v>
      </c>
      <c r="D719" s="117"/>
      <c r="E719" s="54">
        <f>SUM(E614:E718)</f>
        <v>0</v>
      </c>
      <c r="F719" s="132">
        <f>SUM(F614:F718)</f>
        <v>458</v>
      </c>
      <c r="G719" s="56">
        <f>(E719)/(F719)</f>
        <v>0</v>
      </c>
    </row>
    <row r="723" spans="1:7" s="215" customFormat="1" x14ac:dyDescent="0.25">
      <c r="A723" s="212"/>
      <c r="B723" s="213"/>
      <c r="C723" s="295"/>
      <c r="D723" s="299"/>
      <c r="E723" s="299"/>
      <c r="F723" s="299"/>
      <c r="G723" s="214"/>
    </row>
    <row r="724" spans="1:7" s="215" customFormat="1" ht="15.75" thickBot="1" x14ac:dyDescent="0.3">
      <c r="A724" s="212"/>
      <c r="B724" s="213"/>
      <c r="C724" s="216"/>
      <c r="D724" s="295"/>
      <c r="E724" s="296"/>
      <c r="F724" s="296"/>
      <c r="G724" s="214"/>
    </row>
    <row r="725" spans="1:7" s="215" customFormat="1" ht="15.75" hidden="1" thickBot="1" x14ac:dyDescent="0.3">
      <c r="A725" s="212"/>
      <c r="B725" s="213"/>
      <c r="C725" s="217"/>
      <c r="D725" s="218"/>
      <c r="E725" s="297" t="s">
        <v>2</v>
      </c>
      <c r="F725" s="298"/>
      <c r="G725" s="219">
        <f>(F744)/(F1328)</f>
        <v>1.6696130426242389E-2</v>
      </c>
    </row>
    <row r="726" spans="1:7" s="204" customFormat="1" ht="35.1" customHeight="1" thickBot="1" x14ac:dyDescent="0.3">
      <c r="A726" s="285" t="s">
        <v>1564</v>
      </c>
      <c r="B726" s="286"/>
      <c r="C726" s="187" t="s">
        <v>4</v>
      </c>
      <c r="D726" s="187" t="s">
        <v>13</v>
      </c>
      <c r="E726" s="188" t="s">
        <v>6</v>
      </c>
      <c r="F726" s="189" t="s">
        <v>7</v>
      </c>
      <c r="G726" s="190" t="s">
        <v>8</v>
      </c>
    </row>
    <row r="727" spans="1:7" s="48" customFormat="1" ht="30" x14ac:dyDescent="0.2">
      <c r="A727" s="120">
        <v>1</v>
      </c>
      <c r="B727" s="121" t="s">
        <v>1565</v>
      </c>
      <c r="C727" s="175" t="s">
        <v>9</v>
      </c>
      <c r="D727" s="59"/>
      <c r="E727" s="175">
        <f t="shared" ref="E727:E743" si="30">IF(C727="HIGH",IF(D727&gt;=4,D727,IF(D727&gt;=2,1,0)),IF(C727="MED",IF(D727&gt;=4,3,IF(D727&gt;=2,1,0)),IF(D727&gt;=4,1,0)))</f>
        <v>0</v>
      </c>
      <c r="F727" s="175">
        <f t="shared" ref="F727:F743" si="31">IF(C727="HIGH",5,IF(C727="MED",3,1))</f>
        <v>5</v>
      </c>
      <c r="G727" s="176"/>
    </row>
    <row r="728" spans="1:7" s="48" customFormat="1" x14ac:dyDescent="0.2">
      <c r="A728" s="120"/>
      <c r="B728" s="125" t="s">
        <v>1566</v>
      </c>
      <c r="C728" s="80" t="s">
        <v>9</v>
      </c>
      <c r="D728" s="59"/>
      <c r="E728" s="80">
        <f t="shared" si="30"/>
        <v>0</v>
      </c>
      <c r="F728" s="80">
        <f t="shared" si="31"/>
        <v>5</v>
      </c>
      <c r="G728" s="111"/>
    </row>
    <row r="729" spans="1:7" s="48" customFormat="1" x14ac:dyDescent="0.2">
      <c r="A729" s="120"/>
      <c r="B729" s="125" t="s">
        <v>1567</v>
      </c>
      <c r="C729" s="80" t="s">
        <v>9</v>
      </c>
      <c r="D729" s="59"/>
      <c r="E729" s="80">
        <f t="shared" si="30"/>
        <v>0</v>
      </c>
      <c r="F729" s="80">
        <f t="shared" si="31"/>
        <v>5</v>
      </c>
      <c r="G729" s="111"/>
    </row>
    <row r="730" spans="1:7" s="48" customFormat="1" x14ac:dyDescent="0.2">
      <c r="A730" s="120"/>
      <c r="B730" s="125" t="s">
        <v>1568</v>
      </c>
      <c r="C730" s="80" t="s">
        <v>9</v>
      </c>
      <c r="D730" s="59"/>
      <c r="E730" s="80">
        <f t="shared" si="30"/>
        <v>0</v>
      </c>
      <c r="F730" s="80">
        <f t="shared" si="31"/>
        <v>5</v>
      </c>
      <c r="G730" s="111"/>
    </row>
    <row r="731" spans="1:7" s="48" customFormat="1" x14ac:dyDescent="0.2">
      <c r="A731" s="120"/>
      <c r="B731" s="125" t="s">
        <v>1569</v>
      </c>
      <c r="C731" s="80" t="s">
        <v>9</v>
      </c>
      <c r="D731" s="59"/>
      <c r="E731" s="80">
        <f t="shared" si="30"/>
        <v>0</v>
      </c>
      <c r="F731" s="80">
        <f t="shared" si="31"/>
        <v>5</v>
      </c>
      <c r="G731" s="111"/>
    </row>
    <row r="732" spans="1:7" s="48" customFormat="1" x14ac:dyDescent="0.2">
      <c r="A732" s="120"/>
      <c r="B732" s="125" t="s">
        <v>1570</v>
      </c>
      <c r="C732" s="80" t="s">
        <v>9</v>
      </c>
      <c r="D732" s="59"/>
      <c r="E732" s="80">
        <f t="shared" si="30"/>
        <v>0</v>
      </c>
      <c r="F732" s="80">
        <f t="shared" si="31"/>
        <v>5</v>
      </c>
      <c r="G732" s="111"/>
    </row>
    <row r="733" spans="1:7" s="48" customFormat="1" x14ac:dyDescent="0.2">
      <c r="A733" s="120"/>
      <c r="B733" s="125" t="s">
        <v>1571</v>
      </c>
      <c r="C733" s="80" t="s">
        <v>9</v>
      </c>
      <c r="D733" s="59"/>
      <c r="E733" s="80">
        <f t="shared" si="30"/>
        <v>0</v>
      </c>
      <c r="F733" s="80">
        <f t="shared" si="31"/>
        <v>5</v>
      </c>
      <c r="G733" s="111"/>
    </row>
    <row r="734" spans="1:7" s="48" customFormat="1" x14ac:dyDescent="0.2">
      <c r="A734" s="120"/>
      <c r="B734" s="125" t="s">
        <v>1572</v>
      </c>
      <c r="C734" s="80" t="s">
        <v>9</v>
      </c>
      <c r="D734" s="59"/>
      <c r="E734" s="80">
        <f t="shared" si="30"/>
        <v>0</v>
      </c>
      <c r="F734" s="80">
        <f t="shared" si="31"/>
        <v>5</v>
      </c>
      <c r="G734" s="111"/>
    </row>
    <row r="735" spans="1:7" s="48" customFormat="1" x14ac:dyDescent="0.2">
      <c r="A735" s="120"/>
      <c r="B735" s="125" t="s">
        <v>1573</v>
      </c>
      <c r="C735" s="80" t="s">
        <v>9</v>
      </c>
      <c r="D735" s="59"/>
      <c r="E735" s="80">
        <f t="shared" si="30"/>
        <v>0</v>
      </c>
      <c r="F735" s="80">
        <f t="shared" si="31"/>
        <v>5</v>
      </c>
      <c r="G735" s="111"/>
    </row>
    <row r="736" spans="1:7" s="48" customFormat="1" x14ac:dyDescent="0.2">
      <c r="A736" s="120">
        <v>2</v>
      </c>
      <c r="B736" s="121" t="s">
        <v>1574</v>
      </c>
      <c r="C736" s="80" t="s">
        <v>9</v>
      </c>
      <c r="D736" s="59"/>
      <c r="E736" s="80">
        <f t="shared" si="30"/>
        <v>0</v>
      </c>
      <c r="F736" s="80">
        <f t="shared" si="31"/>
        <v>5</v>
      </c>
      <c r="G736" s="111"/>
    </row>
    <row r="737" spans="1:7" s="48" customFormat="1" x14ac:dyDescent="0.2">
      <c r="A737" s="120">
        <v>3</v>
      </c>
      <c r="B737" s="121" t="s">
        <v>1575</v>
      </c>
      <c r="C737" s="80" t="s">
        <v>9</v>
      </c>
      <c r="D737" s="59"/>
      <c r="E737" s="80">
        <f t="shared" si="30"/>
        <v>0</v>
      </c>
      <c r="F737" s="80">
        <f t="shared" si="31"/>
        <v>5</v>
      </c>
      <c r="G737" s="111"/>
    </row>
    <row r="738" spans="1:7" s="48" customFormat="1" x14ac:dyDescent="0.2">
      <c r="A738" s="120">
        <v>4</v>
      </c>
      <c r="B738" s="121" t="s">
        <v>1576</v>
      </c>
      <c r="C738" s="80" t="s">
        <v>9</v>
      </c>
      <c r="D738" s="59"/>
      <c r="E738" s="80">
        <f t="shared" si="30"/>
        <v>0</v>
      </c>
      <c r="F738" s="80">
        <f t="shared" si="31"/>
        <v>5</v>
      </c>
      <c r="G738" s="111"/>
    </row>
    <row r="739" spans="1:7" s="48" customFormat="1" x14ac:dyDescent="0.2">
      <c r="A739" s="120">
        <v>5</v>
      </c>
      <c r="B739" s="121" t="s">
        <v>1577</v>
      </c>
      <c r="C739" s="80" t="s">
        <v>9</v>
      </c>
      <c r="D739" s="59"/>
      <c r="E739" s="80">
        <f t="shared" si="30"/>
        <v>0</v>
      </c>
      <c r="F739" s="80">
        <f t="shared" si="31"/>
        <v>5</v>
      </c>
      <c r="G739" s="111"/>
    </row>
    <row r="740" spans="1:7" s="48" customFormat="1" x14ac:dyDescent="0.2">
      <c r="A740" s="120">
        <v>6</v>
      </c>
      <c r="B740" s="121" t="s">
        <v>1578</v>
      </c>
      <c r="C740" s="80" t="s">
        <v>9</v>
      </c>
      <c r="D740" s="59"/>
      <c r="E740" s="80">
        <f t="shared" si="30"/>
        <v>0</v>
      </c>
      <c r="F740" s="80">
        <f t="shared" si="31"/>
        <v>5</v>
      </c>
      <c r="G740" s="111"/>
    </row>
    <row r="741" spans="1:7" s="48" customFormat="1" ht="30" x14ac:dyDescent="0.2">
      <c r="A741" s="120">
        <v>7</v>
      </c>
      <c r="B741" s="121" t="s">
        <v>1579</v>
      </c>
      <c r="C741" s="80" t="s">
        <v>9</v>
      </c>
      <c r="D741" s="59"/>
      <c r="E741" s="80">
        <f t="shared" si="30"/>
        <v>0</v>
      </c>
      <c r="F741" s="80">
        <f t="shared" si="31"/>
        <v>5</v>
      </c>
      <c r="G741" s="111"/>
    </row>
    <row r="742" spans="1:7" s="48" customFormat="1" x14ac:dyDescent="0.2">
      <c r="A742" s="120">
        <v>8</v>
      </c>
      <c r="B742" s="121" t="s">
        <v>1580</v>
      </c>
      <c r="C742" s="80" t="s">
        <v>9</v>
      </c>
      <c r="D742" s="59"/>
      <c r="E742" s="80">
        <f t="shared" si="30"/>
        <v>0</v>
      </c>
      <c r="F742" s="80">
        <f t="shared" si="31"/>
        <v>5</v>
      </c>
      <c r="G742" s="111"/>
    </row>
    <row r="743" spans="1:7" s="48" customFormat="1" ht="30" x14ac:dyDescent="0.2">
      <c r="A743" s="120">
        <v>9</v>
      </c>
      <c r="B743" s="121" t="s">
        <v>1581</v>
      </c>
      <c r="C743" s="80" t="s">
        <v>9</v>
      </c>
      <c r="D743" s="59"/>
      <c r="E743" s="80">
        <f t="shared" si="30"/>
        <v>0</v>
      </c>
      <c r="F743" s="80">
        <f t="shared" si="31"/>
        <v>5</v>
      </c>
      <c r="G743" s="111"/>
    </row>
    <row r="744" spans="1:7" s="48" customFormat="1" x14ac:dyDescent="0.2">
      <c r="A744" s="67"/>
      <c r="B744" s="52" t="s">
        <v>11</v>
      </c>
      <c r="D744" s="117"/>
      <c r="E744" s="54">
        <f>SUM(E727:E743)</f>
        <v>0</v>
      </c>
      <c r="F744" s="132">
        <f>SUM(F727:F743)</f>
        <v>85</v>
      </c>
      <c r="G744" s="56">
        <f>(E744)/(F744)</f>
        <v>0</v>
      </c>
    </row>
    <row r="748" spans="1:7" s="215" customFormat="1" x14ac:dyDescent="0.25">
      <c r="A748" s="212"/>
      <c r="B748" s="213"/>
      <c r="C748" s="295"/>
      <c r="D748" s="299"/>
      <c r="E748" s="299"/>
      <c r="F748" s="299"/>
      <c r="G748" s="214"/>
    </row>
    <row r="749" spans="1:7" s="215" customFormat="1" ht="15.75" thickBot="1" x14ac:dyDescent="0.3">
      <c r="A749" s="212"/>
      <c r="B749" s="213"/>
      <c r="C749" s="216"/>
      <c r="D749" s="295"/>
      <c r="E749" s="296"/>
      <c r="F749" s="296"/>
      <c r="G749" s="214"/>
    </row>
    <row r="750" spans="1:7" s="215" customFormat="1" ht="15.75" hidden="1" thickBot="1" x14ac:dyDescent="0.3">
      <c r="A750" s="212"/>
      <c r="B750" s="213"/>
      <c r="C750" s="217"/>
      <c r="D750" s="218"/>
      <c r="E750" s="297" t="s">
        <v>2</v>
      </c>
      <c r="F750" s="298"/>
      <c r="G750" s="219">
        <f>(F840)/(F1328)</f>
        <v>8.3480652131211946E-2</v>
      </c>
    </row>
    <row r="751" spans="1:7" s="204" customFormat="1" ht="35.1" customHeight="1" thickBot="1" x14ac:dyDescent="0.3">
      <c r="A751" s="285" t="s">
        <v>1582</v>
      </c>
      <c r="B751" s="286"/>
      <c r="C751" s="187" t="s">
        <v>4</v>
      </c>
      <c r="D751" s="187" t="s">
        <v>13</v>
      </c>
      <c r="E751" s="188" t="s">
        <v>6</v>
      </c>
      <c r="F751" s="189" t="s">
        <v>7</v>
      </c>
      <c r="G751" s="190" t="s">
        <v>8</v>
      </c>
    </row>
    <row r="752" spans="1:7" s="48" customFormat="1" x14ac:dyDescent="0.2">
      <c r="A752" s="120">
        <v>1</v>
      </c>
      <c r="B752" s="121" t="s">
        <v>1583</v>
      </c>
      <c r="C752" s="175" t="s">
        <v>9</v>
      </c>
      <c r="D752" s="59"/>
      <c r="E752" s="175">
        <f t="shared" ref="E752:E815" si="32">IF(C752="HIGH",IF(D752&gt;=4,D752,IF(D752&gt;=2,1,0)),IF(C752="MED",IF(D752&gt;=4,3,IF(D752&gt;=2,1,0)),IF(D752&gt;=4,1,0)))</f>
        <v>0</v>
      </c>
      <c r="F752" s="175">
        <f t="shared" ref="F752:F815" si="33">IF(C752="HIGH",5,IF(C752="MED",3,1))</f>
        <v>5</v>
      </c>
      <c r="G752" s="176"/>
    </row>
    <row r="753" spans="1:7" s="48" customFormat="1" x14ac:dyDescent="0.2">
      <c r="A753" s="120">
        <v>2</v>
      </c>
      <c r="B753" s="121" t="s">
        <v>1584</v>
      </c>
      <c r="C753" s="80" t="s">
        <v>9</v>
      </c>
      <c r="D753" s="59"/>
      <c r="E753" s="80">
        <f t="shared" si="32"/>
        <v>0</v>
      </c>
      <c r="F753" s="80">
        <f t="shared" si="33"/>
        <v>5</v>
      </c>
      <c r="G753" s="111"/>
    </row>
    <row r="754" spans="1:7" s="48" customFormat="1" ht="30" x14ac:dyDescent="0.2">
      <c r="A754" s="120">
        <v>3</v>
      </c>
      <c r="B754" s="121" t="s">
        <v>1585</v>
      </c>
      <c r="C754" s="80" t="s">
        <v>9</v>
      </c>
      <c r="D754" s="59"/>
      <c r="E754" s="80">
        <f t="shared" si="32"/>
        <v>0</v>
      </c>
      <c r="F754" s="80">
        <f t="shared" si="33"/>
        <v>5</v>
      </c>
      <c r="G754" s="111"/>
    </row>
    <row r="755" spans="1:7" s="48" customFormat="1" x14ac:dyDescent="0.2">
      <c r="A755" s="120">
        <v>4</v>
      </c>
      <c r="B755" s="122" t="s">
        <v>1586</v>
      </c>
      <c r="C755" s="112"/>
      <c r="D755" s="124"/>
      <c r="E755" s="112"/>
      <c r="F755" s="112"/>
      <c r="G755" s="114"/>
    </row>
    <row r="756" spans="1:7" s="48" customFormat="1" x14ac:dyDescent="0.2">
      <c r="A756" s="120"/>
      <c r="B756" s="140" t="s">
        <v>1587</v>
      </c>
      <c r="C756" s="80" t="s">
        <v>9</v>
      </c>
      <c r="D756" s="59"/>
      <c r="E756" s="80">
        <f t="shared" si="32"/>
        <v>0</v>
      </c>
      <c r="F756" s="80">
        <f t="shared" si="33"/>
        <v>5</v>
      </c>
      <c r="G756" s="111"/>
    </row>
    <row r="757" spans="1:7" s="48" customFormat="1" x14ac:dyDescent="0.2">
      <c r="A757" s="120"/>
      <c r="B757" s="140" t="s">
        <v>1588</v>
      </c>
      <c r="C757" s="80" t="s">
        <v>9</v>
      </c>
      <c r="D757" s="59"/>
      <c r="E757" s="80">
        <f t="shared" si="32"/>
        <v>0</v>
      </c>
      <c r="F757" s="80">
        <f t="shared" si="33"/>
        <v>5</v>
      </c>
      <c r="G757" s="111"/>
    </row>
    <row r="758" spans="1:7" s="48" customFormat="1" x14ac:dyDescent="0.2">
      <c r="A758" s="120"/>
      <c r="B758" s="140" t="s">
        <v>1589</v>
      </c>
      <c r="C758" s="80" t="s">
        <v>9</v>
      </c>
      <c r="D758" s="59"/>
      <c r="E758" s="80">
        <f t="shared" si="32"/>
        <v>0</v>
      </c>
      <c r="F758" s="80">
        <f t="shared" si="33"/>
        <v>5</v>
      </c>
      <c r="G758" s="111"/>
    </row>
    <row r="759" spans="1:7" s="48" customFormat="1" x14ac:dyDescent="0.2">
      <c r="A759" s="120"/>
      <c r="B759" s="140" t="s">
        <v>1590</v>
      </c>
      <c r="C759" s="80" t="s">
        <v>9</v>
      </c>
      <c r="D759" s="59"/>
      <c r="E759" s="80">
        <f t="shared" si="32"/>
        <v>0</v>
      </c>
      <c r="F759" s="80">
        <f t="shared" si="33"/>
        <v>5</v>
      </c>
      <c r="G759" s="111"/>
    </row>
    <row r="760" spans="1:7" s="48" customFormat="1" x14ac:dyDescent="0.2">
      <c r="A760" s="120"/>
      <c r="B760" s="140" t="s">
        <v>1591</v>
      </c>
      <c r="C760" s="80" t="s">
        <v>9</v>
      </c>
      <c r="D760" s="59"/>
      <c r="E760" s="80">
        <f t="shared" si="32"/>
        <v>0</v>
      </c>
      <c r="F760" s="80">
        <f t="shared" si="33"/>
        <v>5</v>
      </c>
      <c r="G760" s="111"/>
    </row>
    <row r="761" spans="1:7" s="48" customFormat="1" x14ac:dyDescent="0.2">
      <c r="A761" s="120"/>
      <c r="B761" s="140" t="s">
        <v>1592</v>
      </c>
      <c r="C761" s="80" t="s">
        <v>9</v>
      </c>
      <c r="D761" s="59"/>
      <c r="E761" s="80">
        <f t="shared" si="32"/>
        <v>0</v>
      </c>
      <c r="F761" s="80">
        <f t="shared" si="33"/>
        <v>5</v>
      </c>
      <c r="G761" s="111"/>
    </row>
    <row r="762" spans="1:7" s="48" customFormat="1" x14ac:dyDescent="0.2">
      <c r="A762" s="120"/>
      <c r="B762" s="140" t="s">
        <v>1593</v>
      </c>
      <c r="C762" s="80" t="s">
        <v>9</v>
      </c>
      <c r="D762" s="59"/>
      <c r="E762" s="80">
        <f t="shared" si="32"/>
        <v>0</v>
      </c>
      <c r="F762" s="80">
        <f t="shared" si="33"/>
        <v>5</v>
      </c>
      <c r="G762" s="111"/>
    </row>
    <row r="763" spans="1:7" s="48" customFormat="1" x14ac:dyDescent="0.2">
      <c r="A763" s="120"/>
      <c r="B763" s="140" t="s">
        <v>1594</v>
      </c>
      <c r="C763" s="80" t="s">
        <v>9</v>
      </c>
      <c r="D763" s="59"/>
      <c r="E763" s="80">
        <f t="shared" si="32"/>
        <v>0</v>
      </c>
      <c r="F763" s="80">
        <f t="shared" si="33"/>
        <v>5</v>
      </c>
      <c r="G763" s="111"/>
    </row>
    <row r="764" spans="1:7" s="48" customFormat="1" x14ac:dyDescent="0.2">
      <c r="A764" s="120"/>
      <c r="B764" s="140" t="s">
        <v>1595</v>
      </c>
      <c r="C764" s="80" t="s">
        <v>9</v>
      </c>
      <c r="D764" s="59"/>
      <c r="E764" s="80">
        <f t="shared" si="32"/>
        <v>0</v>
      </c>
      <c r="F764" s="80">
        <f t="shared" si="33"/>
        <v>5</v>
      </c>
      <c r="G764" s="111"/>
    </row>
    <row r="765" spans="1:7" s="48" customFormat="1" x14ac:dyDescent="0.2">
      <c r="A765" s="120"/>
      <c r="B765" s="140" t="s">
        <v>1596</v>
      </c>
      <c r="C765" s="80" t="s">
        <v>9</v>
      </c>
      <c r="D765" s="59"/>
      <c r="E765" s="80">
        <f t="shared" si="32"/>
        <v>0</v>
      </c>
      <c r="F765" s="80">
        <f t="shared" si="33"/>
        <v>5</v>
      </c>
      <c r="G765" s="111"/>
    </row>
    <row r="766" spans="1:7" s="48" customFormat="1" x14ac:dyDescent="0.2">
      <c r="A766" s="120"/>
      <c r="B766" s="140" t="s">
        <v>1597</v>
      </c>
      <c r="C766" s="80" t="s">
        <v>9</v>
      </c>
      <c r="D766" s="59"/>
      <c r="E766" s="80">
        <f t="shared" si="32"/>
        <v>0</v>
      </c>
      <c r="F766" s="80">
        <f t="shared" si="33"/>
        <v>5</v>
      </c>
      <c r="G766" s="111"/>
    </row>
    <row r="767" spans="1:7" s="48" customFormat="1" x14ac:dyDescent="0.2">
      <c r="A767" s="120"/>
      <c r="B767" s="140" t="s">
        <v>1598</v>
      </c>
      <c r="C767" s="80" t="s">
        <v>9</v>
      </c>
      <c r="D767" s="59"/>
      <c r="E767" s="80">
        <f t="shared" si="32"/>
        <v>0</v>
      </c>
      <c r="F767" s="80">
        <f t="shared" si="33"/>
        <v>5</v>
      </c>
      <c r="G767" s="111"/>
    </row>
    <row r="768" spans="1:7" s="48" customFormat="1" x14ac:dyDescent="0.2">
      <c r="A768" s="120"/>
      <c r="B768" s="140" t="s">
        <v>1599</v>
      </c>
      <c r="C768" s="80" t="s">
        <v>9</v>
      </c>
      <c r="D768" s="59"/>
      <c r="E768" s="80">
        <f t="shared" si="32"/>
        <v>0</v>
      </c>
      <c r="F768" s="80">
        <f t="shared" si="33"/>
        <v>5</v>
      </c>
      <c r="G768" s="111"/>
    </row>
    <row r="769" spans="1:7" s="48" customFormat="1" x14ac:dyDescent="0.2">
      <c r="A769" s="120"/>
      <c r="B769" s="140" t="s">
        <v>1600</v>
      </c>
      <c r="C769" s="80" t="s">
        <v>9</v>
      </c>
      <c r="D769" s="59"/>
      <c r="E769" s="80">
        <f t="shared" si="32"/>
        <v>0</v>
      </c>
      <c r="F769" s="80">
        <f t="shared" si="33"/>
        <v>5</v>
      </c>
      <c r="G769" s="111"/>
    </row>
    <row r="770" spans="1:7" s="48" customFormat="1" x14ac:dyDescent="0.2">
      <c r="A770" s="120"/>
      <c r="B770" s="140" t="s">
        <v>1601</v>
      </c>
      <c r="C770" s="80" t="s">
        <v>9</v>
      </c>
      <c r="D770" s="59"/>
      <c r="E770" s="80">
        <f t="shared" si="32"/>
        <v>0</v>
      </c>
      <c r="F770" s="80">
        <f t="shared" si="33"/>
        <v>5</v>
      </c>
      <c r="G770" s="111"/>
    </row>
    <row r="771" spans="1:7" s="48" customFormat="1" x14ac:dyDescent="0.2">
      <c r="A771" s="120"/>
      <c r="B771" s="140" t="s">
        <v>1602</v>
      </c>
      <c r="C771" s="80" t="s">
        <v>9</v>
      </c>
      <c r="D771" s="59"/>
      <c r="E771" s="80">
        <f t="shared" si="32"/>
        <v>0</v>
      </c>
      <c r="F771" s="80">
        <f t="shared" si="33"/>
        <v>5</v>
      </c>
      <c r="G771" s="111"/>
    </row>
    <row r="772" spans="1:7" s="48" customFormat="1" x14ac:dyDescent="0.2">
      <c r="A772" s="120"/>
      <c r="B772" s="140" t="s">
        <v>1603</v>
      </c>
      <c r="C772" s="80" t="s">
        <v>9</v>
      </c>
      <c r="D772" s="59"/>
      <c r="E772" s="80">
        <f t="shared" si="32"/>
        <v>0</v>
      </c>
      <c r="F772" s="80">
        <f t="shared" si="33"/>
        <v>5</v>
      </c>
      <c r="G772" s="111"/>
    </row>
    <row r="773" spans="1:7" s="48" customFormat="1" x14ac:dyDescent="0.2">
      <c r="A773" s="120"/>
      <c r="B773" s="140" t="s">
        <v>1604</v>
      </c>
      <c r="C773" s="80" t="s">
        <v>9</v>
      </c>
      <c r="D773" s="59"/>
      <c r="E773" s="80">
        <f t="shared" si="32"/>
        <v>0</v>
      </c>
      <c r="F773" s="80">
        <f t="shared" si="33"/>
        <v>5</v>
      </c>
      <c r="G773" s="111"/>
    </row>
    <row r="774" spans="1:7" s="48" customFormat="1" x14ac:dyDescent="0.2">
      <c r="A774" s="120"/>
      <c r="B774" s="140" t="s">
        <v>1605</v>
      </c>
      <c r="C774" s="80" t="s">
        <v>9</v>
      </c>
      <c r="D774" s="59"/>
      <c r="E774" s="80">
        <f t="shared" si="32"/>
        <v>0</v>
      </c>
      <c r="F774" s="80">
        <f t="shared" si="33"/>
        <v>5</v>
      </c>
      <c r="G774" s="111"/>
    </row>
    <row r="775" spans="1:7" s="48" customFormat="1" x14ac:dyDescent="0.2">
      <c r="A775" s="120"/>
      <c r="B775" s="140" t="s">
        <v>1606</v>
      </c>
      <c r="C775" s="80" t="s">
        <v>9</v>
      </c>
      <c r="D775" s="59"/>
      <c r="E775" s="80">
        <f t="shared" si="32"/>
        <v>0</v>
      </c>
      <c r="F775" s="80">
        <f t="shared" si="33"/>
        <v>5</v>
      </c>
      <c r="G775" s="111"/>
    </row>
    <row r="776" spans="1:7" s="48" customFormat="1" x14ac:dyDescent="0.2">
      <c r="A776" s="120"/>
      <c r="B776" s="140" t="s">
        <v>1607</v>
      </c>
      <c r="C776" s="80" t="s">
        <v>9</v>
      </c>
      <c r="D776" s="59"/>
      <c r="E776" s="80">
        <f t="shared" si="32"/>
        <v>0</v>
      </c>
      <c r="F776" s="80">
        <f t="shared" si="33"/>
        <v>5</v>
      </c>
      <c r="G776" s="111"/>
    </row>
    <row r="777" spans="1:7" s="48" customFormat="1" x14ac:dyDescent="0.2">
      <c r="A777" s="120"/>
      <c r="B777" s="140" t="s">
        <v>1608</v>
      </c>
      <c r="C777" s="80" t="s">
        <v>9</v>
      </c>
      <c r="D777" s="59"/>
      <c r="E777" s="80">
        <f t="shared" si="32"/>
        <v>0</v>
      </c>
      <c r="F777" s="80">
        <f t="shared" si="33"/>
        <v>5</v>
      </c>
      <c r="G777" s="111"/>
    </row>
    <row r="778" spans="1:7" s="48" customFormat="1" x14ac:dyDescent="0.2">
      <c r="A778" s="120"/>
      <c r="B778" s="140" t="s">
        <v>1609</v>
      </c>
      <c r="C778" s="80" t="s">
        <v>9</v>
      </c>
      <c r="D778" s="59"/>
      <c r="E778" s="80">
        <f t="shared" si="32"/>
        <v>0</v>
      </c>
      <c r="F778" s="80">
        <f t="shared" si="33"/>
        <v>5</v>
      </c>
      <c r="G778" s="111"/>
    </row>
    <row r="779" spans="1:7" s="48" customFormat="1" x14ac:dyDescent="0.2">
      <c r="A779" s="120"/>
      <c r="B779" s="140" t="s">
        <v>1610</v>
      </c>
      <c r="C779" s="80" t="s">
        <v>9</v>
      </c>
      <c r="D779" s="59"/>
      <c r="E779" s="80">
        <f t="shared" si="32"/>
        <v>0</v>
      </c>
      <c r="F779" s="80">
        <f t="shared" si="33"/>
        <v>5</v>
      </c>
      <c r="G779" s="111"/>
    </row>
    <row r="780" spans="1:7" s="48" customFormat="1" x14ac:dyDescent="0.2">
      <c r="A780" s="120"/>
      <c r="B780" s="140" t="s">
        <v>1611</v>
      </c>
      <c r="C780" s="80" t="s">
        <v>9</v>
      </c>
      <c r="D780" s="59"/>
      <c r="E780" s="80">
        <f t="shared" si="32"/>
        <v>0</v>
      </c>
      <c r="F780" s="80">
        <f t="shared" si="33"/>
        <v>5</v>
      </c>
      <c r="G780" s="111"/>
    </row>
    <row r="781" spans="1:7" s="48" customFormat="1" x14ac:dyDescent="0.2">
      <c r="A781" s="120"/>
      <c r="B781" s="140" t="s">
        <v>1612</v>
      </c>
      <c r="C781" s="80" t="s">
        <v>9</v>
      </c>
      <c r="D781" s="59"/>
      <c r="E781" s="80">
        <f t="shared" si="32"/>
        <v>0</v>
      </c>
      <c r="F781" s="80">
        <f t="shared" si="33"/>
        <v>5</v>
      </c>
      <c r="G781" s="111"/>
    </row>
    <row r="782" spans="1:7" s="48" customFormat="1" x14ac:dyDescent="0.2">
      <c r="A782" s="120"/>
      <c r="B782" s="140" t="s">
        <v>1613</v>
      </c>
      <c r="C782" s="80" t="s">
        <v>9</v>
      </c>
      <c r="D782" s="59"/>
      <c r="E782" s="80">
        <f t="shared" si="32"/>
        <v>0</v>
      </c>
      <c r="F782" s="80">
        <f t="shared" si="33"/>
        <v>5</v>
      </c>
      <c r="G782" s="111"/>
    </row>
    <row r="783" spans="1:7" s="48" customFormat="1" x14ac:dyDescent="0.2">
      <c r="A783" s="120"/>
      <c r="B783" s="140" t="s">
        <v>1614</v>
      </c>
      <c r="C783" s="80" t="s">
        <v>9</v>
      </c>
      <c r="D783" s="59"/>
      <c r="E783" s="80">
        <f t="shared" si="32"/>
        <v>0</v>
      </c>
      <c r="F783" s="80">
        <f t="shared" si="33"/>
        <v>5</v>
      </c>
      <c r="G783" s="111"/>
    </row>
    <row r="784" spans="1:7" s="48" customFormat="1" x14ac:dyDescent="0.2">
      <c r="A784" s="120">
        <v>5</v>
      </c>
      <c r="B784" s="122" t="s">
        <v>1615</v>
      </c>
      <c r="C784" s="80" t="s">
        <v>9</v>
      </c>
      <c r="D784" s="59"/>
      <c r="E784" s="80">
        <f t="shared" si="32"/>
        <v>0</v>
      </c>
      <c r="F784" s="80">
        <f t="shared" si="33"/>
        <v>5</v>
      </c>
      <c r="G784" s="111"/>
    </row>
    <row r="785" spans="1:7" s="48" customFormat="1" x14ac:dyDescent="0.2">
      <c r="A785" s="120"/>
      <c r="B785" s="140" t="s">
        <v>1616</v>
      </c>
      <c r="C785" s="80" t="s">
        <v>9</v>
      </c>
      <c r="D785" s="59"/>
      <c r="E785" s="80">
        <f t="shared" si="32"/>
        <v>0</v>
      </c>
      <c r="F785" s="80">
        <f t="shared" si="33"/>
        <v>5</v>
      </c>
      <c r="G785" s="111"/>
    </row>
    <row r="786" spans="1:7" s="48" customFormat="1" x14ac:dyDescent="0.2">
      <c r="A786" s="120"/>
      <c r="B786" s="140" t="s">
        <v>1617</v>
      </c>
      <c r="C786" s="80" t="s">
        <v>9</v>
      </c>
      <c r="D786" s="59"/>
      <c r="E786" s="80">
        <f t="shared" si="32"/>
        <v>0</v>
      </c>
      <c r="F786" s="80">
        <f t="shared" si="33"/>
        <v>5</v>
      </c>
      <c r="G786" s="111"/>
    </row>
    <row r="787" spans="1:7" s="48" customFormat="1" x14ac:dyDescent="0.2">
      <c r="A787" s="120"/>
      <c r="B787" s="140" t="s">
        <v>1618</v>
      </c>
      <c r="C787" s="80" t="s">
        <v>9</v>
      </c>
      <c r="D787" s="59"/>
      <c r="E787" s="80">
        <f t="shared" si="32"/>
        <v>0</v>
      </c>
      <c r="F787" s="80">
        <f t="shared" si="33"/>
        <v>5</v>
      </c>
      <c r="G787" s="111"/>
    </row>
    <row r="788" spans="1:7" s="48" customFormat="1" x14ac:dyDescent="0.2">
      <c r="A788" s="120"/>
      <c r="B788" s="140" t="s">
        <v>1619</v>
      </c>
      <c r="C788" s="80" t="s">
        <v>9</v>
      </c>
      <c r="D788" s="59"/>
      <c r="E788" s="80">
        <f t="shared" si="32"/>
        <v>0</v>
      </c>
      <c r="F788" s="80">
        <f t="shared" si="33"/>
        <v>5</v>
      </c>
      <c r="G788" s="111"/>
    </row>
    <row r="789" spans="1:7" s="48" customFormat="1" x14ac:dyDescent="0.2">
      <c r="A789" s="120"/>
      <c r="B789" s="140" t="s">
        <v>1620</v>
      </c>
      <c r="C789" s="80" t="s">
        <v>9</v>
      </c>
      <c r="D789" s="59"/>
      <c r="E789" s="80">
        <f t="shared" si="32"/>
        <v>0</v>
      </c>
      <c r="F789" s="80">
        <f t="shared" si="33"/>
        <v>5</v>
      </c>
      <c r="G789" s="111"/>
    </row>
    <row r="790" spans="1:7" s="48" customFormat="1" x14ac:dyDescent="0.2">
      <c r="A790" s="120"/>
      <c r="B790" s="140" t="s">
        <v>1621</v>
      </c>
      <c r="C790" s="80" t="s">
        <v>9</v>
      </c>
      <c r="D790" s="59"/>
      <c r="E790" s="80">
        <f t="shared" si="32"/>
        <v>0</v>
      </c>
      <c r="F790" s="80">
        <f t="shared" si="33"/>
        <v>5</v>
      </c>
      <c r="G790" s="111"/>
    </row>
    <row r="791" spans="1:7" s="48" customFormat="1" x14ac:dyDescent="0.2">
      <c r="A791" s="120">
        <v>6</v>
      </c>
      <c r="B791" s="122" t="s">
        <v>1622</v>
      </c>
      <c r="C791" s="80" t="s">
        <v>9</v>
      </c>
      <c r="D791" s="59"/>
      <c r="E791" s="80">
        <f t="shared" si="32"/>
        <v>0</v>
      </c>
      <c r="F791" s="80">
        <f t="shared" si="33"/>
        <v>5</v>
      </c>
      <c r="G791" s="111"/>
    </row>
    <row r="792" spans="1:7" s="48" customFormat="1" x14ac:dyDescent="0.2">
      <c r="A792" s="120"/>
      <c r="B792" s="140" t="s">
        <v>1623</v>
      </c>
      <c r="C792" s="80" t="s">
        <v>9</v>
      </c>
      <c r="D792" s="59"/>
      <c r="E792" s="80">
        <f t="shared" si="32"/>
        <v>0</v>
      </c>
      <c r="F792" s="80">
        <f t="shared" si="33"/>
        <v>5</v>
      </c>
      <c r="G792" s="111"/>
    </row>
    <row r="793" spans="1:7" s="48" customFormat="1" x14ac:dyDescent="0.2">
      <c r="A793" s="120"/>
      <c r="B793" s="140" t="s">
        <v>1624</v>
      </c>
      <c r="C793" s="80" t="s">
        <v>9</v>
      </c>
      <c r="D793" s="59"/>
      <c r="E793" s="80">
        <f t="shared" si="32"/>
        <v>0</v>
      </c>
      <c r="F793" s="80">
        <f t="shared" si="33"/>
        <v>5</v>
      </c>
      <c r="G793" s="111"/>
    </row>
    <row r="794" spans="1:7" s="48" customFormat="1" x14ac:dyDescent="0.2">
      <c r="A794" s="120"/>
      <c r="B794" s="140" t="s">
        <v>1625</v>
      </c>
      <c r="C794" s="80" t="s">
        <v>9</v>
      </c>
      <c r="D794" s="59"/>
      <c r="E794" s="80">
        <f t="shared" si="32"/>
        <v>0</v>
      </c>
      <c r="F794" s="80">
        <f t="shared" si="33"/>
        <v>5</v>
      </c>
      <c r="G794" s="111"/>
    </row>
    <row r="795" spans="1:7" s="48" customFormat="1" x14ac:dyDescent="0.2">
      <c r="A795" s="120"/>
      <c r="B795" s="140" t="s">
        <v>1626</v>
      </c>
      <c r="C795" s="80" t="s">
        <v>9</v>
      </c>
      <c r="D795" s="59"/>
      <c r="E795" s="80">
        <f t="shared" si="32"/>
        <v>0</v>
      </c>
      <c r="F795" s="80">
        <f t="shared" si="33"/>
        <v>5</v>
      </c>
      <c r="G795" s="111"/>
    </row>
    <row r="796" spans="1:7" s="48" customFormat="1" x14ac:dyDescent="0.2">
      <c r="A796" s="120"/>
      <c r="B796" s="140" t="s">
        <v>1627</v>
      </c>
      <c r="C796" s="80" t="s">
        <v>9</v>
      </c>
      <c r="D796" s="59"/>
      <c r="E796" s="80">
        <f t="shared" si="32"/>
        <v>0</v>
      </c>
      <c r="F796" s="80">
        <f t="shared" si="33"/>
        <v>5</v>
      </c>
      <c r="G796" s="111"/>
    </row>
    <row r="797" spans="1:7" s="48" customFormat="1" x14ac:dyDescent="0.2">
      <c r="A797" s="120"/>
      <c r="B797" s="140" t="s">
        <v>1628</v>
      </c>
      <c r="C797" s="80" t="s">
        <v>9</v>
      </c>
      <c r="D797" s="59"/>
      <c r="E797" s="80">
        <f t="shared" si="32"/>
        <v>0</v>
      </c>
      <c r="F797" s="80">
        <f t="shared" si="33"/>
        <v>5</v>
      </c>
      <c r="G797" s="111"/>
    </row>
    <row r="798" spans="1:7" s="48" customFormat="1" x14ac:dyDescent="0.2">
      <c r="A798" s="120"/>
      <c r="B798" s="140" t="s">
        <v>1629</v>
      </c>
      <c r="C798" s="80" t="s">
        <v>9</v>
      </c>
      <c r="D798" s="59"/>
      <c r="E798" s="80">
        <f t="shared" si="32"/>
        <v>0</v>
      </c>
      <c r="F798" s="80">
        <f t="shared" si="33"/>
        <v>5</v>
      </c>
      <c r="G798" s="111"/>
    </row>
    <row r="799" spans="1:7" s="48" customFormat="1" x14ac:dyDescent="0.2">
      <c r="A799" s="120"/>
      <c r="B799" s="140" t="s">
        <v>1630</v>
      </c>
      <c r="C799" s="80" t="s">
        <v>9</v>
      </c>
      <c r="D799" s="59"/>
      <c r="E799" s="80">
        <f t="shared" si="32"/>
        <v>0</v>
      </c>
      <c r="F799" s="80">
        <f t="shared" si="33"/>
        <v>5</v>
      </c>
      <c r="G799" s="111"/>
    </row>
    <row r="800" spans="1:7" s="48" customFormat="1" x14ac:dyDescent="0.2">
      <c r="A800" s="120"/>
      <c r="B800" s="140" t="s">
        <v>1631</v>
      </c>
      <c r="C800" s="80" t="s">
        <v>9</v>
      </c>
      <c r="D800" s="59"/>
      <c r="E800" s="80">
        <f t="shared" si="32"/>
        <v>0</v>
      </c>
      <c r="F800" s="80">
        <f t="shared" si="33"/>
        <v>5</v>
      </c>
      <c r="G800" s="111"/>
    </row>
    <row r="801" spans="1:7" s="48" customFormat="1" ht="30" x14ac:dyDescent="0.2">
      <c r="A801" s="120">
        <v>7</v>
      </c>
      <c r="B801" s="121" t="s">
        <v>1632</v>
      </c>
      <c r="C801" s="80" t="s">
        <v>9</v>
      </c>
      <c r="D801" s="59"/>
      <c r="E801" s="80">
        <f t="shared" si="32"/>
        <v>0</v>
      </c>
      <c r="F801" s="80">
        <f t="shared" si="33"/>
        <v>5</v>
      </c>
      <c r="G801" s="111"/>
    </row>
    <row r="802" spans="1:7" s="48" customFormat="1" x14ac:dyDescent="0.2">
      <c r="A802" s="120">
        <v>8</v>
      </c>
      <c r="B802" s="121" t="s">
        <v>1633</v>
      </c>
      <c r="C802" s="80" t="s">
        <v>9</v>
      </c>
      <c r="D802" s="59"/>
      <c r="E802" s="80">
        <f t="shared" si="32"/>
        <v>0</v>
      </c>
      <c r="F802" s="80">
        <f t="shared" si="33"/>
        <v>5</v>
      </c>
      <c r="G802" s="111"/>
    </row>
    <row r="803" spans="1:7" s="48" customFormat="1" x14ac:dyDescent="0.2">
      <c r="A803" s="120">
        <v>9</v>
      </c>
      <c r="B803" s="121" t="s">
        <v>1634</v>
      </c>
      <c r="C803" s="80" t="s">
        <v>9</v>
      </c>
      <c r="D803" s="59"/>
      <c r="E803" s="80">
        <f t="shared" si="32"/>
        <v>0</v>
      </c>
      <c r="F803" s="80">
        <f t="shared" si="33"/>
        <v>5</v>
      </c>
      <c r="G803" s="111"/>
    </row>
    <row r="804" spans="1:7" s="48" customFormat="1" x14ac:dyDescent="0.2">
      <c r="A804" s="120">
        <v>10</v>
      </c>
      <c r="B804" s="121" t="s">
        <v>1635</v>
      </c>
      <c r="C804" s="80" t="s">
        <v>9</v>
      </c>
      <c r="D804" s="59"/>
      <c r="E804" s="80">
        <f t="shared" si="32"/>
        <v>0</v>
      </c>
      <c r="F804" s="80">
        <f t="shared" si="33"/>
        <v>5</v>
      </c>
      <c r="G804" s="111"/>
    </row>
    <row r="805" spans="1:7" s="48" customFormat="1" x14ac:dyDescent="0.2">
      <c r="A805" s="120">
        <v>11</v>
      </c>
      <c r="B805" s="121" t="s">
        <v>1636</v>
      </c>
      <c r="C805" s="80" t="s">
        <v>9</v>
      </c>
      <c r="D805" s="59"/>
      <c r="E805" s="80">
        <f t="shared" si="32"/>
        <v>0</v>
      </c>
      <c r="F805" s="80">
        <f t="shared" si="33"/>
        <v>5</v>
      </c>
      <c r="G805" s="111"/>
    </row>
    <row r="806" spans="1:7" s="48" customFormat="1" x14ac:dyDescent="0.2">
      <c r="A806" s="120">
        <v>12</v>
      </c>
      <c r="B806" s="121" t="s">
        <v>1637</v>
      </c>
      <c r="C806" s="80" t="s">
        <v>9</v>
      </c>
      <c r="D806" s="59"/>
      <c r="E806" s="80">
        <f t="shared" si="32"/>
        <v>0</v>
      </c>
      <c r="F806" s="80">
        <f t="shared" si="33"/>
        <v>5</v>
      </c>
      <c r="G806" s="111"/>
    </row>
    <row r="807" spans="1:7" s="48" customFormat="1" x14ac:dyDescent="0.2">
      <c r="A807" s="120">
        <v>13</v>
      </c>
      <c r="B807" s="121" t="s">
        <v>1638</v>
      </c>
      <c r="C807" s="80" t="s">
        <v>9</v>
      </c>
      <c r="D807" s="59"/>
      <c r="E807" s="80">
        <f t="shared" si="32"/>
        <v>0</v>
      </c>
      <c r="F807" s="80">
        <f t="shared" si="33"/>
        <v>5</v>
      </c>
      <c r="G807" s="111"/>
    </row>
    <row r="808" spans="1:7" s="48" customFormat="1" ht="30" x14ac:dyDescent="0.2">
      <c r="A808" s="120">
        <v>14</v>
      </c>
      <c r="B808" s="121" t="s">
        <v>1639</v>
      </c>
      <c r="C808" s="80" t="s">
        <v>9</v>
      </c>
      <c r="D808" s="59"/>
      <c r="E808" s="80">
        <f t="shared" si="32"/>
        <v>0</v>
      </c>
      <c r="F808" s="80">
        <f t="shared" si="33"/>
        <v>5</v>
      </c>
      <c r="G808" s="111"/>
    </row>
    <row r="809" spans="1:7" s="48" customFormat="1" x14ac:dyDescent="0.2">
      <c r="A809" s="120">
        <v>15</v>
      </c>
      <c r="B809" s="121" t="s">
        <v>1640</v>
      </c>
      <c r="C809" s="80" t="s">
        <v>9</v>
      </c>
      <c r="D809" s="59"/>
      <c r="E809" s="80">
        <f t="shared" si="32"/>
        <v>0</v>
      </c>
      <c r="F809" s="80">
        <f t="shared" si="33"/>
        <v>5</v>
      </c>
      <c r="G809" s="111"/>
    </row>
    <row r="810" spans="1:7" s="48" customFormat="1" x14ac:dyDescent="0.2">
      <c r="A810" s="120">
        <v>16</v>
      </c>
      <c r="B810" s="121" t="s">
        <v>1641</v>
      </c>
      <c r="C810" s="80" t="s">
        <v>9</v>
      </c>
      <c r="D810" s="59"/>
      <c r="E810" s="80">
        <f t="shared" si="32"/>
        <v>0</v>
      </c>
      <c r="F810" s="80">
        <f t="shared" si="33"/>
        <v>5</v>
      </c>
      <c r="G810" s="111"/>
    </row>
    <row r="811" spans="1:7" s="48" customFormat="1" ht="30" x14ac:dyDescent="0.2">
      <c r="A811" s="120">
        <v>17</v>
      </c>
      <c r="B811" s="121" t="s">
        <v>1642</v>
      </c>
      <c r="C811" s="80" t="s">
        <v>9</v>
      </c>
      <c r="D811" s="59"/>
      <c r="E811" s="80">
        <f t="shared" si="32"/>
        <v>0</v>
      </c>
      <c r="F811" s="80">
        <f t="shared" si="33"/>
        <v>5</v>
      </c>
      <c r="G811" s="111"/>
    </row>
    <row r="812" spans="1:7" s="48" customFormat="1" x14ac:dyDescent="0.2">
      <c r="A812" s="120">
        <v>18</v>
      </c>
      <c r="B812" s="121" t="s">
        <v>1643</v>
      </c>
      <c r="C812" s="80" t="s">
        <v>9</v>
      </c>
      <c r="D812" s="59"/>
      <c r="E812" s="80">
        <f t="shared" si="32"/>
        <v>0</v>
      </c>
      <c r="F812" s="80">
        <f t="shared" si="33"/>
        <v>5</v>
      </c>
      <c r="G812" s="111"/>
    </row>
    <row r="813" spans="1:7" s="48" customFormat="1" ht="30" x14ac:dyDescent="0.2">
      <c r="A813" s="120">
        <v>19</v>
      </c>
      <c r="B813" s="121" t="s">
        <v>1644</v>
      </c>
      <c r="C813" s="80" t="s">
        <v>9</v>
      </c>
      <c r="D813" s="59"/>
      <c r="E813" s="80">
        <f t="shared" si="32"/>
        <v>0</v>
      </c>
      <c r="F813" s="80">
        <f t="shared" si="33"/>
        <v>5</v>
      </c>
      <c r="G813" s="111"/>
    </row>
    <row r="814" spans="1:7" s="48" customFormat="1" x14ac:dyDescent="0.2">
      <c r="A814" s="120">
        <v>20</v>
      </c>
      <c r="B814" s="122" t="s">
        <v>1645</v>
      </c>
      <c r="C814" s="112"/>
      <c r="D814" s="124"/>
      <c r="E814" s="112"/>
      <c r="F814" s="112"/>
      <c r="G814" s="114"/>
    </row>
    <row r="815" spans="1:7" s="48" customFormat="1" x14ac:dyDescent="0.2">
      <c r="A815" s="120"/>
      <c r="B815" s="140" t="s">
        <v>1616</v>
      </c>
      <c r="C815" s="80" t="s">
        <v>9</v>
      </c>
      <c r="D815" s="59"/>
      <c r="E815" s="80">
        <f t="shared" si="32"/>
        <v>0</v>
      </c>
      <c r="F815" s="80">
        <f t="shared" si="33"/>
        <v>5</v>
      </c>
      <c r="G815" s="111"/>
    </row>
    <row r="816" spans="1:7" s="48" customFormat="1" x14ac:dyDescent="0.2">
      <c r="A816" s="120"/>
      <c r="B816" s="140" t="s">
        <v>1646</v>
      </c>
      <c r="C816" s="80" t="s">
        <v>9</v>
      </c>
      <c r="D816" s="59"/>
      <c r="E816" s="80">
        <f t="shared" ref="E816:E839" si="34">IF(C816="HIGH",IF(D816&gt;=4,D816,IF(D816&gt;=2,1,0)),IF(C816="MED",IF(D816&gt;=4,3,IF(D816&gt;=2,1,0)),IF(D816&gt;=4,1,0)))</f>
        <v>0</v>
      </c>
      <c r="F816" s="80">
        <f t="shared" ref="F816:F839" si="35">IF(C816="HIGH",5,IF(C816="MED",3,1))</f>
        <v>5</v>
      </c>
      <c r="G816" s="111"/>
    </row>
    <row r="817" spans="1:7" s="48" customFormat="1" x14ac:dyDescent="0.2">
      <c r="A817" s="120"/>
      <c r="B817" s="140" t="s">
        <v>1647</v>
      </c>
      <c r="C817" s="80" t="s">
        <v>9</v>
      </c>
      <c r="D817" s="59"/>
      <c r="E817" s="80">
        <f t="shared" si="34"/>
        <v>0</v>
      </c>
      <c r="F817" s="80">
        <f t="shared" si="35"/>
        <v>5</v>
      </c>
      <c r="G817" s="111"/>
    </row>
    <row r="818" spans="1:7" s="48" customFormat="1" x14ac:dyDescent="0.2">
      <c r="A818" s="120"/>
      <c r="B818" s="140" t="s">
        <v>1648</v>
      </c>
      <c r="C818" s="80" t="s">
        <v>9</v>
      </c>
      <c r="D818" s="59"/>
      <c r="E818" s="80">
        <f t="shared" si="34"/>
        <v>0</v>
      </c>
      <c r="F818" s="80">
        <f t="shared" si="35"/>
        <v>5</v>
      </c>
      <c r="G818" s="111"/>
    </row>
    <row r="819" spans="1:7" s="48" customFormat="1" x14ac:dyDescent="0.2">
      <c r="A819" s="120"/>
      <c r="B819" s="140" t="s">
        <v>1649</v>
      </c>
      <c r="C819" s="80" t="s">
        <v>9</v>
      </c>
      <c r="D819" s="59"/>
      <c r="E819" s="80">
        <f t="shared" si="34"/>
        <v>0</v>
      </c>
      <c r="F819" s="80">
        <f t="shared" si="35"/>
        <v>5</v>
      </c>
      <c r="G819" s="111"/>
    </row>
    <row r="820" spans="1:7" s="48" customFormat="1" x14ac:dyDescent="0.2">
      <c r="A820" s="120"/>
      <c r="B820" s="140" t="s">
        <v>1650</v>
      </c>
      <c r="C820" s="80" t="s">
        <v>9</v>
      </c>
      <c r="D820" s="59"/>
      <c r="E820" s="80">
        <f t="shared" si="34"/>
        <v>0</v>
      </c>
      <c r="F820" s="80">
        <f t="shared" si="35"/>
        <v>5</v>
      </c>
      <c r="G820" s="111"/>
    </row>
    <row r="821" spans="1:7" s="48" customFormat="1" x14ac:dyDescent="0.2">
      <c r="A821" s="120"/>
      <c r="B821" s="140" t="s">
        <v>1651</v>
      </c>
      <c r="C821" s="80" t="s">
        <v>9</v>
      </c>
      <c r="D821" s="59"/>
      <c r="E821" s="80">
        <f t="shared" si="34"/>
        <v>0</v>
      </c>
      <c r="F821" s="80">
        <f t="shared" si="35"/>
        <v>5</v>
      </c>
      <c r="G821" s="111"/>
    </row>
    <row r="822" spans="1:7" s="48" customFormat="1" x14ac:dyDescent="0.2">
      <c r="A822" s="120"/>
      <c r="B822" s="140" t="s">
        <v>1652</v>
      </c>
      <c r="C822" s="80" t="s">
        <v>9</v>
      </c>
      <c r="D822" s="59"/>
      <c r="E822" s="80">
        <f t="shared" si="34"/>
        <v>0</v>
      </c>
      <c r="F822" s="80">
        <f t="shared" si="35"/>
        <v>5</v>
      </c>
      <c r="G822" s="111"/>
    </row>
    <row r="823" spans="1:7" s="48" customFormat="1" x14ac:dyDescent="0.2">
      <c r="A823" s="120"/>
      <c r="B823" s="140" t="s">
        <v>1653</v>
      </c>
      <c r="C823" s="80" t="s">
        <v>9</v>
      </c>
      <c r="D823" s="59"/>
      <c r="E823" s="80">
        <f t="shared" si="34"/>
        <v>0</v>
      </c>
      <c r="F823" s="80">
        <f t="shared" si="35"/>
        <v>5</v>
      </c>
      <c r="G823" s="111"/>
    </row>
    <row r="824" spans="1:7" s="48" customFormat="1" x14ac:dyDescent="0.2">
      <c r="A824" s="120"/>
      <c r="B824" s="140" t="s">
        <v>1654</v>
      </c>
      <c r="C824" s="80" t="s">
        <v>9</v>
      </c>
      <c r="D824" s="59"/>
      <c r="E824" s="80">
        <f t="shared" si="34"/>
        <v>0</v>
      </c>
      <c r="F824" s="80">
        <f t="shared" si="35"/>
        <v>5</v>
      </c>
      <c r="G824" s="111"/>
    </row>
    <row r="825" spans="1:7" s="48" customFormat="1" x14ac:dyDescent="0.2">
      <c r="A825" s="120">
        <v>21</v>
      </c>
      <c r="B825" s="122" t="s">
        <v>1655</v>
      </c>
      <c r="C825" s="112"/>
      <c r="D825" s="124"/>
      <c r="E825" s="112"/>
      <c r="F825" s="112"/>
      <c r="G825" s="114"/>
    </row>
    <row r="826" spans="1:7" s="48" customFormat="1" x14ac:dyDescent="0.2">
      <c r="A826" s="120"/>
      <c r="B826" s="140" t="s">
        <v>1656</v>
      </c>
      <c r="C826" s="80" t="s">
        <v>9</v>
      </c>
      <c r="D826" s="59"/>
      <c r="E826" s="80">
        <f t="shared" si="34"/>
        <v>0</v>
      </c>
      <c r="F826" s="80">
        <f t="shared" si="35"/>
        <v>5</v>
      </c>
      <c r="G826" s="111"/>
    </row>
    <row r="827" spans="1:7" s="48" customFormat="1" x14ac:dyDescent="0.2">
      <c r="A827" s="120"/>
      <c r="B827" s="140" t="s">
        <v>1657</v>
      </c>
      <c r="C827" s="80" t="s">
        <v>9</v>
      </c>
      <c r="D827" s="59"/>
      <c r="E827" s="80">
        <f t="shared" si="34"/>
        <v>0</v>
      </c>
      <c r="F827" s="80">
        <f t="shared" si="35"/>
        <v>5</v>
      </c>
      <c r="G827" s="111"/>
    </row>
    <row r="828" spans="1:7" s="48" customFormat="1" x14ac:dyDescent="0.2">
      <c r="A828" s="120"/>
      <c r="B828" s="140" t="s">
        <v>1658</v>
      </c>
      <c r="C828" s="80" t="s">
        <v>9</v>
      </c>
      <c r="D828" s="59"/>
      <c r="E828" s="80">
        <f t="shared" si="34"/>
        <v>0</v>
      </c>
      <c r="F828" s="80">
        <f t="shared" si="35"/>
        <v>5</v>
      </c>
      <c r="G828" s="111"/>
    </row>
    <row r="829" spans="1:7" s="48" customFormat="1" x14ac:dyDescent="0.2">
      <c r="A829" s="120"/>
      <c r="B829" s="140" t="s">
        <v>1659</v>
      </c>
      <c r="C829" s="80" t="s">
        <v>9</v>
      </c>
      <c r="D829" s="59"/>
      <c r="E829" s="80">
        <f t="shared" si="34"/>
        <v>0</v>
      </c>
      <c r="F829" s="80">
        <f t="shared" si="35"/>
        <v>5</v>
      </c>
      <c r="G829" s="111"/>
    </row>
    <row r="830" spans="1:7" s="48" customFormat="1" x14ac:dyDescent="0.2">
      <c r="A830" s="120"/>
      <c r="B830" s="140" t="s">
        <v>1660</v>
      </c>
      <c r="C830" s="80" t="s">
        <v>9</v>
      </c>
      <c r="D830" s="59"/>
      <c r="E830" s="80">
        <f t="shared" si="34"/>
        <v>0</v>
      </c>
      <c r="F830" s="80">
        <f t="shared" si="35"/>
        <v>5</v>
      </c>
      <c r="G830" s="111"/>
    </row>
    <row r="831" spans="1:7" s="48" customFormat="1" x14ac:dyDescent="0.2">
      <c r="A831" s="120">
        <v>22</v>
      </c>
      <c r="B831" s="122" t="s">
        <v>1661</v>
      </c>
      <c r="C831" s="80" t="s">
        <v>9</v>
      </c>
      <c r="D831" s="59"/>
      <c r="E831" s="80">
        <f t="shared" si="34"/>
        <v>0</v>
      </c>
      <c r="F831" s="80">
        <f t="shared" si="35"/>
        <v>5</v>
      </c>
      <c r="G831" s="111"/>
    </row>
    <row r="832" spans="1:7" s="48" customFormat="1" x14ac:dyDescent="0.2">
      <c r="A832" s="120">
        <v>23</v>
      </c>
      <c r="B832" s="122" t="s">
        <v>1662</v>
      </c>
      <c r="C832" s="80" t="s">
        <v>9</v>
      </c>
      <c r="D832" s="59"/>
      <c r="E832" s="80">
        <f t="shared" si="34"/>
        <v>0</v>
      </c>
      <c r="F832" s="80">
        <f t="shared" si="35"/>
        <v>5</v>
      </c>
      <c r="G832" s="111"/>
    </row>
    <row r="833" spans="1:7" s="48" customFormat="1" x14ac:dyDescent="0.2">
      <c r="A833" s="120">
        <v>24</v>
      </c>
      <c r="B833" s="122" t="s">
        <v>1663</v>
      </c>
      <c r="C833" s="80" t="s">
        <v>9</v>
      </c>
      <c r="D833" s="59"/>
      <c r="E833" s="80">
        <f t="shared" si="34"/>
        <v>0</v>
      </c>
      <c r="F833" s="80">
        <f t="shared" si="35"/>
        <v>5</v>
      </c>
      <c r="G833" s="111"/>
    </row>
    <row r="834" spans="1:7" s="48" customFormat="1" x14ac:dyDescent="0.2">
      <c r="A834" s="120">
        <v>25</v>
      </c>
      <c r="B834" s="122" t="s">
        <v>1664</v>
      </c>
      <c r="C834" s="80" t="s">
        <v>9</v>
      </c>
      <c r="D834" s="59"/>
      <c r="E834" s="80">
        <f t="shared" si="34"/>
        <v>0</v>
      </c>
      <c r="F834" s="80">
        <f t="shared" si="35"/>
        <v>5</v>
      </c>
      <c r="G834" s="111"/>
    </row>
    <row r="835" spans="1:7" s="48" customFormat="1" x14ac:dyDescent="0.2">
      <c r="A835" s="120">
        <v>26</v>
      </c>
      <c r="B835" s="122" t="s">
        <v>1665</v>
      </c>
      <c r="C835" s="80" t="s">
        <v>9</v>
      </c>
      <c r="D835" s="59"/>
      <c r="E835" s="80">
        <f t="shared" si="34"/>
        <v>0</v>
      </c>
      <c r="F835" s="80">
        <f t="shared" si="35"/>
        <v>5</v>
      </c>
      <c r="G835" s="111"/>
    </row>
    <row r="836" spans="1:7" s="48" customFormat="1" x14ac:dyDescent="0.2">
      <c r="A836" s="120">
        <v>27</v>
      </c>
      <c r="B836" s="122" t="s">
        <v>1666</v>
      </c>
      <c r="C836" s="80" t="s">
        <v>9</v>
      </c>
      <c r="D836" s="59"/>
      <c r="E836" s="80">
        <f t="shared" si="34"/>
        <v>0</v>
      </c>
      <c r="F836" s="80">
        <f t="shared" si="35"/>
        <v>5</v>
      </c>
      <c r="G836" s="111"/>
    </row>
    <row r="837" spans="1:7" s="48" customFormat="1" x14ac:dyDescent="0.2">
      <c r="A837" s="120">
        <v>28</v>
      </c>
      <c r="B837" s="122" t="s">
        <v>1667</v>
      </c>
      <c r="C837" s="80" t="s">
        <v>9</v>
      </c>
      <c r="D837" s="59"/>
      <c r="E837" s="80">
        <f t="shared" si="34"/>
        <v>0</v>
      </c>
      <c r="F837" s="80">
        <f t="shared" si="35"/>
        <v>5</v>
      </c>
      <c r="G837" s="111"/>
    </row>
    <row r="838" spans="1:7" s="48" customFormat="1" x14ac:dyDescent="0.2">
      <c r="A838" s="80">
        <v>29</v>
      </c>
      <c r="B838" s="116" t="s">
        <v>1668</v>
      </c>
      <c r="C838" s="80" t="s">
        <v>9</v>
      </c>
      <c r="D838" s="59"/>
      <c r="E838" s="80">
        <f t="shared" si="34"/>
        <v>0</v>
      </c>
      <c r="F838" s="80">
        <f t="shared" si="35"/>
        <v>5</v>
      </c>
      <c r="G838" s="111"/>
    </row>
    <row r="839" spans="1:7" s="48" customFormat="1" x14ac:dyDescent="0.2">
      <c r="A839" s="80">
        <v>30</v>
      </c>
      <c r="B839" s="116" t="s">
        <v>1669</v>
      </c>
      <c r="C839" s="80" t="s">
        <v>9</v>
      </c>
      <c r="D839" s="59"/>
      <c r="E839" s="80">
        <f t="shared" si="34"/>
        <v>0</v>
      </c>
      <c r="F839" s="80">
        <f t="shared" si="35"/>
        <v>5</v>
      </c>
      <c r="G839" s="111"/>
    </row>
    <row r="840" spans="1:7" s="48" customFormat="1" x14ac:dyDescent="0.2">
      <c r="A840" s="67"/>
      <c r="B840" s="52" t="s">
        <v>11</v>
      </c>
      <c r="D840" s="117"/>
      <c r="E840" s="54">
        <f>SUM(E752:E839)</f>
        <v>0</v>
      </c>
      <c r="F840" s="132">
        <f>SUM(F752:F839)</f>
        <v>425</v>
      </c>
      <c r="G840" s="56">
        <f>(E840)/(F840)</f>
        <v>0</v>
      </c>
    </row>
    <row r="841" spans="1:7" x14ac:dyDescent="0.25">
      <c r="A841" s="36"/>
    </row>
    <row r="844" spans="1:7" s="215" customFormat="1" x14ac:dyDescent="0.25">
      <c r="A844" s="212"/>
      <c r="B844" s="213"/>
      <c r="C844" s="295"/>
      <c r="D844" s="299"/>
      <c r="E844" s="299"/>
      <c r="F844" s="299"/>
      <c r="G844" s="214"/>
    </row>
    <row r="845" spans="1:7" s="215" customFormat="1" ht="15.75" thickBot="1" x14ac:dyDescent="0.3">
      <c r="A845" s="212"/>
      <c r="B845" s="213"/>
      <c r="C845" s="216"/>
      <c r="D845" s="295"/>
      <c r="E845" s="296"/>
      <c r="F845" s="296"/>
      <c r="G845" s="214"/>
    </row>
    <row r="846" spans="1:7" s="215" customFormat="1" ht="15.75" hidden="1" thickBot="1" x14ac:dyDescent="0.3">
      <c r="A846" s="212"/>
      <c r="B846" s="213"/>
      <c r="C846" s="217"/>
      <c r="D846" s="218"/>
      <c r="E846" s="297" t="s">
        <v>2</v>
      </c>
      <c r="F846" s="298"/>
      <c r="G846" s="219">
        <f>(F874)/(F1328)</f>
        <v>1.4731879787860931E-2</v>
      </c>
    </row>
    <row r="847" spans="1:7" s="204" customFormat="1" ht="35.1" customHeight="1" thickBot="1" x14ac:dyDescent="0.3">
      <c r="A847" s="285" t="s">
        <v>1670</v>
      </c>
      <c r="B847" s="286"/>
      <c r="C847" s="187" t="s">
        <v>4</v>
      </c>
      <c r="D847" s="187" t="s">
        <v>13</v>
      </c>
      <c r="E847" s="188" t="s">
        <v>6</v>
      </c>
      <c r="F847" s="189" t="s">
        <v>7</v>
      </c>
      <c r="G847" s="190" t="s">
        <v>8</v>
      </c>
    </row>
    <row r="848" spans="1:7" s="48" customFormat="1" x14ac:dyDescent="0.2">
      <c r="A848" s="131">
        <v>1</v>
      </c>
      <c r="B848" s="126" t="s">
        <v>1671</v>
      </c>
      <c r="C848" s="178" t="s">
        <v>1137</v>
      </c>
      <c r="D848" s="59"/>
      <c r="E848" s="178">
        <f t="shared" ref="E848:E873" si="36">IF(C848="HIGH",IF(D848&gt;=4,D848,IF(D848&gt;=2,1,0)),IF(C848="MED",IF(D848&gt;=4,3,IF(D848&gt;=2,1,0)),IF(D848&gt;=4,1,0)))</f>
        <v>0</v>
      </c>
      <c r="F848" s="178">
        <f t="shared" ref="F848:F873" si="37">IF(C848="HIGH",5,IF(C848="MED",3,1))</f>
        <v>3</v>
      </c>
      <c r="G848" s="179"/>
    </row>
    <row r="849" spans="1:7" s="48" customFormat="1" x14ac:dyDescent="0.2">
      <c r="A849" s="120">
        <v>2</v>
      </c>
      <c r="B849" s="121" t="s">
        <v>1672</v>
      </c>
      <c r="C849" s="80" t="s">
        <v>1137</v>
      </c>
      <c r="D849" s="59"/>
      <c r="E849" s="80">
        <f t="shared" si="36"/>
        <v>0</v>
      </c>
      <c r="F849" s="80">
        <f t="shared" si="37"/>
        <v>3</v>
      </c>
      <c r="G849" s="111"/>
    </row>
    <row r="850" spans="1:7" s="48" customFormat="1" x14ac:dyDescent="0.2">
      <c r="A850" s="120">
        <v>3</v>
      </c>
      <c r="B850" s="121" t="s">
        <v>1673</v>
      </c>
      <c r="C850" s="80" t="s">
        <v>1137</v>
      </c>
      <c r="D850" s="59"/>
      <c r="E850" s="80">
        <f t="shared" si="36"/>
        <v>0</v>
      </c>
      <c r="F850" s="80">
        <f t="shared" si="37"/>
        <v>3</v>
      </c>
      <c r="G850" s="111"/>
    </row>
    <row r="851" spans="1:7" s="48" customFormat="1" ht="30" x14ac:dyDescent="0.2">
      <c r="A851" s="120">
        <v>4</v>
      </c>
      <c r="B851" s="121" t="s">
        <v>1674</v>
      </c>
      <c r="C851" s="80" t="s">
        <v>1137</v>
      </c>
      <c r="D851" s="59"/>
      <c r="E851" s="80">
        <f t="shared" si="36"/>
        <v>0</v>
      </c>
      <c r="F851" s="80">
        <f t="shared" si="37"/>
        <v>3</v>
      </c>
      <c r="G851" s="111"/>
    </row>
    <row r="852" spans="1:7" s="48" customFormat="1" x14ac:dyDescent="0.2">
      <c r="A852" s="120"/>
      <c r="B852" s="125" t="s">
        <v>1675</v>
      </c>
      <c r="C852" s="80" t="s">
        <v>1137</v>
      </c>
      <c r="D852" s="59"/>
      <c r="E852" s="80">
        <f t="shared" si="36"/>
        <v>0</v>
      </c>
      <c r="F852" s="80">
        <f t="shared" si="37"/>
        <v>3</v>
      </c>
      <c r="G852" s="111"/>
    </row>
    <row r="853" spans="1:7" s="48" customFormat="1" x14ac:dyDescent="0.2">
      <c r="A853" s="120"/>
      <c r="B853" s="125" t="s">
        <v>1676</v>
      </c>
      <c r="C853" s="80" t="s">
        <v>1137</v>
      </c>
      <c r="D853" s="59"/>
      <c r="E853" s="80">
        <f t="shared" si="36"/>
        <v>0</v>
      </c>
      <c r="F853" s="80">
        <f t="shared" si="37"/>
        <v>3</v>
      </c>
      <c r="G853" s="111"/>
    </row>
    <row r="854" spans="1:7" s="48" customFormat="1" ht="30" x14ac:dyDescent="0.2">
      <c r="A854" s="120">
        <v>5</v>
      </c>
      <c r="B854" s="121" t="s">
        <v>2402</v>
      </c>
      <c r="C854" s="80" t="s">
        <v>1137</v>
      </c>
      <c r="D854" s="59"/>
      <c r="E854" s="80">
        <f t="shared" si="36"/>
        <v>0</v>
      </c>
      <c r="F854" s="80">
        <f t="shared" si="37"/>
        <v>3</v>
      </c>
      <c r="G854" s="111"/>
    </row>
    <row r="855" spans="1:7" s="48" customFormat="1" x14ac:dyDescent="0.2">
      <c r="A855" s="120">
        <v>6</v>
      </c>
      <c r="B855" s="121" t="s">
        <v>1677</v>
      </c>
      <c r="C855" s="112"/>
      <c r="D855" s="124"/>
      <c r="E855" s="112"/>
      <c r="F855" s="112"/>
      <c r="G855" s="114"/>
    </row>
    <row r="856" spans="1:7" s="48" customFormat="1" ht="30" x14ac:dyDescent="0.2">
      <c r="A856" s="120"/>
      <c r="B856" s="125" t="s">
        <v>1678</v>
      </c>
      <c r="C856" s="80" t="s">
        <v>1137</v>
      </c>
      <c r="D856" s="59"/>
      <c r="E856" s="80">
        <f t="shared" si="36"/>
        <v>0</v>
      </c>
      <c r="F856" s="80">
        <f t="shared" si="37"/>
        <v>3</v>
      </c>
      <c r="G856" s="111"/>
    </row>
    <row r="857" spans="1:7" s="48" customFormat="1" x14ac:dyDescent="0.2">
      <c r="A857" s="120"/>
      <c r="B857" s="125" t="s">
        <v>1679</v>
      </c>
      <c r="C857" s="80" t="s">
        <v>1137</v>
      </c>
      <c r="D857" s="59"/>
      <c r="E857" s="80">
        <f t="shared" si="36"/>
        <v>0</v>
      </c>
      <c r="F857" s="80">
        <f t="shared" si="37"/>
        <v>3</v>
      </c>
      <c r="G857" s="111"/>
    </row>
    <row r="858" spans="1:7" s="48" customFormat="1" x14ac:dyDescent="0.2">
      <c r="A858" s="120"/>
      <c r="B858" s="125" t="s">
        <v>1680</v>
      </c>
      <c r="C858" s="80" t="s">
        <v>1137</v>
      </c>
      <c r="D858" s="59"/>
      <c r="E858" s="80">
        <f t="shared" si="36"/>
        <v>0</v>
      </c>
      <c r="F858" s="80">
        <f t="shared" si="37"/>
        <v>3</v>
      </c>
      <c r="G858" s="111"/>
    </row>
    <row r="859" spans="1:7" s="48" customFormat="1" x14ac:dyDescent="0.2">
      <c r="A859" s="120"/>
      <c r="B859" s="125" t="s">
        <v>1681</v>
      </c>
      <c r="C859" s="80" t="s">
        <v>1137</v>
      </c>
      <c r="D859" s="59"/>
      <c r="E859" s="80">
        <f t="shared" si="36"/>
        <v>0</v>
      </c>
      <c r="F859" s="80">
        <f t="shared" si="37"/>
        <v>3</v>
      </c>
      <c r="G859" s="111"/>
    </row>
    <row r="860" spans="1:7" s="48" customFormat="1" x14ac:dyDescent="0.2">
      <c r="A860" s="120"/>
      <c r="B860" s="125" t="s">
        <v>1682</v>
      </c>
      <c r="C860" s="80" t="s">
        <v>1137</v>
      </c>
      <c r="D860" s="59"/>
      <c r="E860" s="80">
        <f t="shared" si="36"/>
        <v>0</v>
      </c>
      <c r="F860" s="80">
        <f t="shared" si="37"/>
        <v>3</v>
      </c>
      <c r="G860" s="111"/>
    </row>
    <row r="861" spans="1:7" s="48" customFormat="1" x14ac:dyDescent="0.2">
      <c r="A861" s="120"/>
      <c r="B861" s="125" t="s">
        <v>1683</v>
      </c>
      <c r="C861" s="80" t="s">
        <v>1137</v>
      </c>
      <c r="D861" s="59"/>
      <c r="E861" s="80">
        <f t="shared" si="36"/>
        <v>0</v>
      </c>
      <c r="F861" s="80">
        <f t="shared" si="37"/>
        <v>3</v>
      </c>
      <c r="G861" s="111"/>
    </row>
    <row r="862" spans="1:7" s="48" customFormat="1" x14ac:dyDescent="0.2">
      <c r="A862" s="120"/>
      <c r="B862" s="125" t="s">
        <v>1684</v>
      </c>
      <c r="C862" s="80" t="s">
        <v>1137</v>
      </c>
      <c r="D862" s="59"/>
      <c r="E862" s="80">
        <f t="shared" si="36"/>
        <v>0</v>
      </c>
      <c r="F862" s="80">
        <f t="shared" si="37"/>
        <v>3</v>
      </c>
      <c r="G862" s="111"/>
    </row>
    <row r="863" spans="1:7" s="48" customFormat="1" x14ac:dyDescent="0.2">
      <c r="A863" s="120"/>
      <c r="B863" s="125" t="s">
        <v>1685</v>
      </c>
      <c r="C863" s="80" t="s">
        <v>1137</v>
      </c>
      <c r="D863" s="59"/>
      <c r="E863" s="80">
        <f t="shared" si="36"/>
        <v>0</v>
      </c>
      <c r="F863" s="80">
        <f t="shared" si="37"/>
        <v>3</v>
      </c>
      <c r="G863" s="111"/>
    </row>
    <row r="864" spans="1:7" s="48" customFormat="1" x14ac:dyDescent="0.2">
      <c r="A864" s="120"/>
      <c r="B864" s="125" t="s">
        <v>1686</v>
      </c>
      <c r="C864" s="80" t="s">
        <v>1137</v>
      </c>
      <c r="D864" s="59"/>
      <c r="E864" s="80">
        <f t="shared" si="36"/>
        <v>0</v>
      </c>
      <c r="F864" s="80">
        <f t="shared" si="37"/>
        <v>3</v>
      </c>
      <c r="G864" s="111"/>
    </row>
    <row r="865" spans="1:7" s="48" customFormat="1" x14ac:dyDescent="0.2">
      <c r="A865" s="120"/>
      <c r="B865" s="125" t="s">
        <v>1687</v>
      </c>
      <c r="C865" s="80" t="s">
        <v>1137</v>
      </c>
      <c r="D865" s="59"/>
      <c r="E865" s="80">
        <f t="shared" si="36"/>
        <v>0</v>
      </c>
      <c r="F865" s="80">
        <f t="shared" si="37"/>
        <v>3</v>
      </c>
      <c r="G865" s="111"/>
    </row>
    <row r="866" spans="1:7" s="48" customFormat="1" x14ac:dyDescent="0.2">
      <c r="A866" s="120"/>
      <c r="B866" s="125" t="s">
        <v>1688</v>
      </c>
      <c r="C866" s="80" t="s">
        <v>1137</v>
      </c>
      <c r="D866" s="59"/>
      <c r="E866" s="80">
        <f t="shared" si="36"/>
        <v>0</v>
      </c>
      <c r="F866" s="80">
        <f t="shared" si="37"/>
        <v>3</v>
      </c>
      <c r="G866" s="111"/>
    </row>
    <row r="867" spans="1:7" s="48" customFormat="1" x14ac:dyDescent="0.2">
      <c r="A867" s="120"/>
      <c r="B867" s="125" t="s">
        <v>1689</v>
      </c>
      <c r="C867" s="80" t="s">
        <v>1137</v>
      </c>
      <c r="D867" s="59"/>
      <c r="E867" s="80">
        <f t="shared" si="36"/>
        <v>0</v>
      </c>
      <c r="F867" s="80">
        <f t="shared" si="37"/>
        <v>3</v>
      </c>
      <c r="G867" s="111"/>
    </row>
    <row r="868" spans="1:7" s="48" customFormat="1" x14ac:dyDescent="0.2">
      <c r="A868" s="120"/>
      <c r="B868" s="125" t="s">
        <v>1690</v>
      </c>
      <c r="C868" s="80" t="s">
        <v>1137</v>
      </c>
      <c r="D868" s="59"/>
      <c r="E868" s="80">
        <f t="shared" si="36"/>
        <v>0</v>
      </c>
      <c r="F868" s="80">
        <f t="shared" si="37"/>
        <v>3</v>
      </c>
      <c r="G868" s="111"/>
    </row>
    <row r="869" spans="1:7" s="48" customFormat="1" x14ac:dyDescent="0.2">
      <c r="A869" s="120"/>
      <c r="B869" s="125" t="s">
        <v>1691</v>
      </c>
      <c r="C869" s="80" t="s">
        <v>1137</v>
      </c>
      <c r="D869" s="59"/>
      <c r="E869" s="80">
        <f t="shared" si="36"/>
        <v>0</v>
      </c>
      <c r="F869" s="80">
        <f t="shared" si="37"/>
        <v>3</v>
      </c>
      <c r="G869" s="111"/>
    </row>
    <row r="870" spans="1:7" s="48" customFormat="1" x14ac:dyDescent="0.2">
      <c r="A870" s="120"/>
      <c r="B870" s="125" t="s">
        <v>1692</v>
      </c>
      <c r="C870" s="80" t="s">
        <v>1137</v>
      </c>
      <c r="D870" s="59"/>
      <c r="E870" s="80">
        <f t="shared" si="36"/>
        <v>0</v>
      </c>
      <c r="F870" s="80">
        <f t="shared" si="37"/>
        <v>3</v>
      </c>
      <c r="G870" s="111"/>
    </row>
    <row r="871" spans="1:7" s="48" customFormat="1" x14ac:dyDescent="0.2">
      <c r="A871" s="120"/>
      <c r="B871" s="125" t="s">
        <v>1693</v>
      </c>
      <c r="C871" s="80" t="s">
        <v>1137</v>
      </c>
      <c r="D871" s="59"/>
      <c r="E871" s="80">
        <f t="shared" si="36"/>
        <v>0</v>
      </c>
      <c r="F871" s="80">
        <f t="shared" si="37"/>
        <v>3</v>
      </c>
      <c r="G871" s="111"/>
    </row>
    <row r="872" spans="1:7" s="48" customFormat="1" x14ac:dyDescent="0.2">
      <c r="A872" s="120"/>
      <c r="B872" s="125" t="s">
        <v>1694</v>
      </c>
      <c r="C872" s="80" t="s">
        <v>1137</v>
      </c>
      <c r="D872" s="59"/>
      <c r="E872" s="80">
        <f t="shared" si="36"/>
        <v>0</v>
      </c>
      <c r="F872" s="80">
        <f t="shared" si="37"/>
        <v>3</v>
      </c>
      <c r="G872" s="111"/>
    </row>
    <row r="873" spans="1:7" s="48" customFormat="1" x14ac:dyDescent="0.2">
      <c r="A873" s="120"/>
      <c r="B873" s="125" t="s">
        <v>1695</v>
      </c>
      <c r="C873" s="80" t="s">
        <v>1137</v>
      </c>
      <c r="D873" s="59"/>
      <c r="E873" s="80">
        <f t="shared" si="36"/>
        <v>0</v>
      </c>
      <c r="F873" s="80">
        <f t="shared" si="37"/>
        <v>3</v>
      </c>
      <c r="G873" s="111"/>
    </row>
    <row r="874" spans="1:7" s="48" customFormat="1" x14ac:dyDescent="0.2">
      <c r="A874" s="67"/>
      <c r="B874" s="52" t="s">
        <v>11</v>
      </c>
      <c r="D874" s="117"/>
      <c r="E874" s="54">
        <f>SUM(E848:E873)</f>
        <v>0</v>
      </c>
      <c r="F874" s="132">
        <f>SUM(F848:F873)</f>
        <v>75</v>
      </c>
      <c r="G874" s="56">
        <f>(E874)/(F874)</f>
        <v>0</v>
      </c>
    </row>
    <row r="878" spans="1:7" s="215" customFormat="1" x14ac:dyDescent="0.25">
      <c r="A878" s="212"/>
      <c r="B878" s="213"/>
      <c r="C878" s="295"/>
      <c r="D878" s="299"/>
      <c r="E878" s="299"/>
      <c r="F878" s="299"/>
      <c r="G878" s="214"/>
    </row>
    <row r="879" spans="1:7" s="215" customFormat="1" ht="15.75" thickBot="1" x14ac:dyDescent="0.3">
      <c r="A879" s="212"/>
      <c r="B879" s="213"/>
      <c r="C879" s="216"/>
      <c r="D879" s="295"/>
      <c r="E879" s="296"/>
      <c r="F879" s="296"/>
      <c r="G879" s="214"/>
    </row>
    <row r="880" spans="1:7" s="215" customFormat="1" ht="15.75" hidden="1" thickBot="1" x14ac:dyDescent="0.3">
      <c r="A880" s="212"/>
      <c r="B880" s="213"/>
      <c r="C880" s="217"/>
      <c r="D880" s="218"/>
      <c r="E880" s="297" t="s">
        <v>2</v>
      </c>
      <c r="F880" s="298"/>
      <c r="G880" s="219">
        <f>(F953)/(F1328)</f>
        <v>6.8748772343351014E-2</v>
      </c>
    </row>
    <row r="881" spans="1:7" s="204" customFormat="1" ht="35.1" customHeight="1" thickBot="1" x14ac:dyDescent="0.3">
      <c r="A881" s="285" t="s">
        <v>1696</v>
      </c>
      <c r="B881" s="286"/>
      <c r="C881" s="187" t="s">
        <v>4</v>
      </c>
      <c r="D881" s="187" t="s">
        <v>13</v>
      </c>
      <c r="E881" s="188" t="s">
        <v>6</v>
      </c>
      <c r="F881" s="189" t="s">
        <v>7</v>
      </c>
      <c r="G881" s="190" t="s">
        <v>8</v>
      </c>
    </row>
    <row r="882" spans="1:7" s="48" customFormat="1" ht="30" x14ac:dyDescent="0.2">
      <c r="A882" s="80">
        <v>1</v>
      </c>
      <c r="B882" s="121" t="s">
        <v>1697</v>
      </c>
      <c r="C882" s="175" t="s">
        <v>9</v>
      </c>
      <c r="D882" s="59"/>
      <c r="E882" s="175">
        <f t="shared" ref="E882:E945" si="38">IF(C882="HIGH",IF(D882&gt;=4,D882,IF(D882&gt;=2,1,0)),IF(C882="MED",IF(D882&gt;=4,3,IF(D882&gt;=2,1,0)),IF(D882&gt;=4,1,0)))</f>
        <v>0</v>
      </c>
      <c r="F882" s="175">
        <f t="shared" ref="F882:F945" si="39">IF(C882="HIGH",5,IF(C882="MED",3,1))</f>
        <v>5</v>
      </c>
      <c r="G882" s="176"/>
    </row>
    <row r="883" spans="1:7" s="48" customFormat="1" x14ac:dyDescent="0.2">
      <c r="A883" s="80"/>
      <c r="B883" s="125" t="s">
        <v>1698</v>
      </c>
      <c r="C883" s="80" t="s">
        <v>9</v>
      </c>
      <c r="D883" s="59"/>
      <c r="E883" s="80">
        <f t="shared" si="38"/>
        <v>0</v>
      </c>
      <c r="F883" s="80">
        <f t="shared" si="39"/>
        <v>5</v>
      </c>
      <c r="G883" s="111"/>
    </row>
    <row r="884" spans="1:7" s="48" customFormat="1" x14ac:dyDescent="0.2">
      <c r="A884" s="80"/>
      <c r="B884" s="125" t="s">
        <v>1699</v>
      </c>
      <c r="C884" s="80" t="s">
        <v>9</v>
      </c>
      <c r="D884" s="59"/>
      <c r="E884" s="80">
        <f t="shared" si="38"/>
        <v>0</v>
      </c>
      <c r="F884" s="80">
        <f t="shared" si="39"/>
        <v>5</v>
      </c>
      <c r="G884" s="111"/>
    </row>
    <row r="885" spans="1:7" s="48" customFormat="1" x14ac:dyDescent="0.2">
      <c r="A885" s="80"/>
      <c r="B885" s="125" t="s">
        <v>1700</v>
      </c>
      <c r="C885" s="80" t="s">
        <v>9</v>
      </c>
      <c r="D885" s="59"/>
      <c r="E885" s="80">
        <f t="shared" si="38"/>
        <v>0</v>
      </c>
      <c r="F885" s="80">
        <f t="shared" si="39"/>
        <v>5</v>
      </c>
      <c r="G885" s="111"/>
    </row>
    <row r="886" spans="1:7" s="48" customFormat="1" x14ac:dyDescent="0.2">
      <c r="A886" s="80"/>
      <c r="B886" s="125" t="s">
        <v>1701</v>
      </c>
      <c r="C886" s="80" t="s">
        <v>9</v>
      </c>
      <c r="D886" s="59"/>
      <c r="E886" s="80">
        <f t="shared" si="38"/>
        <v>0</v>
      </c>
      <c r="F886" s="80">
        <f t="shared" si="39"/>
        <v>5</v>
      </c>
      <c r="G886" s="111"/>
    </row>
    <row r="887" spans="1:7" s="48" customFormat="1" x14ac:dyDescent="0.2">
      <c r="A887" s="80"/>
      <c r="B887" s="125" t="s">
        <v>1702</v>
      </c>
      <c r="C887" s="80" t="s">
        <v>9</v>
      </c>
      <c r="D887" s="59"/>
      <c r="E887" s="80">
        <f t="shared" si="38"/>
        <v>0</v>
      </c>
      <c r="F887" s="80">
        <f t="shared" si="39"/>
        <v>5</v>
      </c>
      <c r="G887" s="111"/>
    </row>
    <row r="888" spans="1:7" s="48" customFormat="1" x14ac:dyDescent="0.2">
      <c r="A888" s="80"/>
      <c r="B888" s="125" t="s">
        <v>1703</v>
      </c>
      <c r="C888" s="80" t="s">
        <v>9</v>
      </c>
      <c r="D888" s="59"/>
      <c r="E888" s="80">
        <f t="shared" si="38"/>
        <v>0</v>
      </c>
      <c r="F888" s="80">
        <f t="shared" si="39"/>
        <v>5</v>
      </c>
      <c r="G888" s="111"/>
    </row>
    <row r="889" spans="1:7" s="48" customFormat="1" x14ac:dyDescent="0.2">
      <c r="A889" s="80"/>
      <c r="B889" s="125" t="s">
        <v>1704</v>
      </c>
      <c r="C889" s="80" t="s">
        <v>9</v>
      </c>
      <c r="D889" s="59"/>
      <c r="E889" s="80">
        <f t="shared" si="38"/>
        <v>0</v>
      </c>
      <c r="F889" s="80">
        <f t="shared" si="39"/>
        <v>5</v>
      </c>
      <c r="G889" s="111"/>
    </row>
    <row r="890" spans="1:7" s="48" customFormat="1" x14ac:dyDescent="0.2">
      <c r="A890" s="80"/>
      <c r="B890" s="125" t="s">
        <v>1705</v>
      </c>
      <c r="C890" s="80" t="s">
        <v>9</v>
      </c>
      <c r="D890" s="59"/>
      <c r="E890" s="80">
        <f t="shared" si="38"/>
        <v>0</v>
      </c>
      <c r="F890" s="80">
        <f t="shared" si="39"/>
        <v>5</v>
      </c>
      <c r="G890" s="111"/>
    </row>
    <row r="891" spans="1:7" s="48" customFormat="1" x14ac:dyDescent="0.2">
      <c r="A891" s="80"/>
      <c r="B891" s="125" t="s">
        <v>1706</v>
      </c>
      <c r="C891" s="80" t="s">
        <v>9</v>
      </c>
      <c r="D891" s="59"/>
      <c r="E891" s="80">
        <f t="shared" si="38"/>
        <v>0</v>
      </c>
      <c r="F891" s="80">
        <f t="shared" si="39"/>
        <v>5</v>
      </c>
      <c r="G891" s="111"/>
    </row>
    <row r="892" spans="1:7" s="48" customFormat="1" x14ac:dyDescent="0.2">
      <c r="A892" s="80"/>
      <c r="B892" s="125" t="s">
        <v>1707</v>
      </c>
      <c r="C892" s="80" t="s">
        <v>9</v>
      </c>
      <c r="D892" s="59"/>
      <c r="E892" s="80">
        <f t="shared" si="38"/>
        <v>0</v>
      </c>
      <c r="F892" s="80">
        <f t="shared" si="39"/>
        <v>5</v>
      </c>
      <c r="G892" s="111"/>
    </row>
    <row r="893" spans="1:7" s="48" customFormat="1" x14ac:dyDescent="0.2">
      <c r="A893" s="80"/>
      <c r="B893" s="125" t="s">
        <v>1708</v>
      </c>
      <c r="C893" s="80" t="s">
        <v>9</v>
      </c>
      <c r="D893" s="59"/>
      <c r="E893" s="80">
        <f t="shared" si="38"/>
        <v>0</v>
      </c>
      <c r="F893" s="80">
        <f t="shared" si="39"/>
        <v>5</v>
      </c>
      <c r="G893" s="111"/>
    </row>
    <row r="894" spans="1:7" s="48" customFormat="1" x14ac:dyDescent="0.2">
      <c r="A894" s="80"/>
      <c r="B894" s="125" t="s">
        <v>2403</v>
      </c>
      <c r="C894" s="80" t="s">
        <v>9</v>
      </c>
      <c r="D894" s="59"/>
      <c r="E894" s="80">
        <f t="shared" si="38"/>
        <v>0</v>
      </c>
      <c r="F894" s="80">
        <f t="shared" si="39"/>
        <v>5</v>
      </c>
      <c r="G894" s="111"/>
    </row>
    <row r="895" spans="1:7" s="48" customFormat="1" x14ac:dyDescent="0.2">
      <c r="A895" s="80"/>
      <c r="B895" s="125" t="s">
        <v>1709</v>
      </c>
      <c r="C895" s="80" t="s">
        <v>9</v>
      </c>
      <c r="D895" s="59"/>
      <c r="E895" s="80">
        <f t="shared" si="38"/>
        <v>0</v>
      </c>
      <c r="F895" s="80">
        <f t="shared" si="39"/>
        <v>5</v>
      </c>
      <c r="G895" s="111"/>
    </row>
    <row r="896" spans="1:7" s="48" customFormat="1" x14ac:dyDescent="0.2">
      <c r="A896" s="120"/>
      <c r="B896" s="125" t="s">
        <v>1710</v>
      </c>
      <c r="C896" s="80" t="s">
        <v>9</v>
      </c>
      <c r="D896" s="59"/>
      <c r="E896" s="80">
        <f t="shared" si="38"/>
        <v>0</v>
      </c>
      <c r="F896" s="80">
        <f t="shared" si="39"/>
        <v>5</v>
      </c>
      <c r="G896" s="111"/>
    </row>
    <row r="897" spans="1:7" s="48" customFormat="1" x14ac:dyDescent="0.2">
      <c r="A897" s="120"/>
      <c r="B897" s="125" t="s">
        <v>1711</v>
      </c>
      <c r="C897" s="80" t="s">
        <v>9</v>
      </c>
      <c r="D897" s="59"/>
      <c r="E897" s="80">
        <f t="shared" si="38"/>
        <v>0</v>
      </c>
      <c r="F897" s="80">
        <f t="shared" si="39"/>
        <v>5</v>
      </c>
      <c r="G897" s="111"/>
    </row>
    <row r="898" spans="1:7" s="48" customFormat="1" x14ac:dyDescent="0.2">
      <c r="A898" s="80"/>
      <c r="B898" s="125" t="s">
        <v>1712</v>
      </c>
      <c r="C898" s="80" t="s">
        <v>9</v>
      </c>
      <c r="D898" s="59"/>
      <c r="E898" s="80">
        <f t="shared" si="38"/>
        <v>0</v>
      </c>
      <c r="F898" s="80">
        <f t="shared" si="39"/>
        <v>5</v>
      </c>
      <c r="G898" s="111"/>
    </row>
    <row r="899" spans="1:7" s="48" customFormat="1" x14ac:dyDescent="0.2">
      <c r="A899" s="80"/>
      <c r="B899" s="125" t="s">
        <v>1713</v>
      </c>
      <c r="C899" s="80" t="s">
        <v>9</v>
      </c>
      <c r="D899" s="59"/>
      <c r="E899" s="80">
        <f t="shared" si="38"/>
        <v>0</v>
      </c>
      <c r="F899" s="80">
        <f t="shared" si="39"/>
        <v>5</v>
      </c>
      <c r="G899" s="111"/>
    </row>
    <row r="900" spans="1:7" s="48" customFormat="1" x14ac:dyDescent="0.2">
      <c r="A900" s="80"/>
      <c r="B900" s="125" t="s">
        <v>1714</v>
      </c>
      <c r="C900" s="80" t="s">
        <v>9</v>
      </c>
      <c r="D900" s="59"/>
      <c r="E900" s="80">
        <f t="shared" si="38"/>
        <v>0</v>
      </c>
      <c r="F900" s="80">
        <f t="shared" si="39"/>
        <v>5</v>
      </c>
      <c r="G900" s="111"/>
    </row>
    <row r="901" spans="1:7" s="48" customFormat="1" x14ac:dyDescent="0.2">
      <c r="A901" s="80"/>
      <c r="B901" s="125" t="s">
        <v>1715</v>
      </c>
      <c r="C901" s="80" t="s">
        <v>9</v>
      </c>
      <c r="D901" s="59"/>
      <c r="E901" s="80">
        <f t="shared" si="38"/>
        <v>0</v>
      </c>
      <c r="F901" s="80">
        <f t="shared" si="39"/>
        <v>5</v>
      </c>
      <c r="G901" s="111"/>
    </row>
    <row r="902" spans="1:7" s="48" customFormat="1" x14ac:dyDescent="0.2">
      <c r="A902" s="80"/>
      <c r="B902" s="125" t="s">
        <v>1716</v>
      </c>
      <c r="C902" s="80" t="s">
        <v>9</v>
      </c>
      <c r="D902" s="59"/>
      <c r="E902" s="80">
        <f t="shared" si="38"/>
        <v>0</v>
      </c>
      <c r="F902" s="80">
        <f t="shared" si="39"/>
        <v>5</v>
      </c>
      <c r="G902" s="111"/>
    </row>
    <row r="903" spans="1:7" s="48" customFormat="1" x14ac:dyDescent="0.2">
      <c r="A903" s="80"/>
      <c r="B903" s="125" t="s">
        <v>1717</v>
      </c>
      <c r="C903" s="80" t="s">
        <v>9</v>
      </c>
      <c r="D903" s="59"/>
      <c r="E903" s="80">
        <f t="shared" si="38"/>
        <v>0</v>
      </c>
      <c r="F903" s="80">
        <f t="shared" si="39"/>
        <v>5</v>
      </c>
      <c r="G903" s="111"/>
    </row>
    <row r="904" spans="1:7" s="48" customFormat="1" x14ac:dyDescent="0.2">
      <c r="A904" s="80"/>
      <c r="B904" s="125" t="s">
        <v>1718</v>
      </c>
      <c r="C904" s="80" t="s">
        <v>9</v>
      </c>
      <c r="D904" s="59"/>
      <c r="E904" s="80">
        <f t="shared" si="38"/>
        <v>0</v>
      </c>
      <c r="F904" s="80">
        <f t="shared" si="39"/>
        <v>5</v>
      </c>
      <c r="G904" s="111"/>
    </row>
    <row r="905" spans="1:7" s="48" customFormat="1" x14ac:dyDescent="0.2">
      <c r="A905" s="80"/>
      <c r="B905" s="125" t="s">
        <v>1719</v>
      </c>
      <c r="C905" s="80" t="s">
        <v>9</v>
      </c>
      <c r="D905" s="59"/>
      <c r="E905" s="80">
        <f t="shared" si="38"/>
        <v>0</v>
      </c>
      <c r="F905" s="80">
        <f t="shared" si="39"/>
        <v>5</v>
      </c>
      <c r="G905" s="111"/>
    </row>
    <row r="906" spans="1:7" s="48" customFormat="1" x14ac:dyDescent="0.2">
      <c r="A906" s="80"/>
      <c r="B906" s="125" t="s">
        <v>1720</v>
      </c>
      <c r="C906" s="80" t="s">
        <v>9</v>
      </c>
      <c r="D906" s="59"/>
      <c r="E906" s="80">
        <f t="shared" si="38"/>
        <v>0</v>
      </c>
      <c r="F906" s="80">
        <f t="shared" si="39"/>
        <v>5</v>
      </c>
      <c r="G906" s="111"/>
    </row>
    <row r="907" spans="1:7" s="48" customFormat="1" x14ac:dyDescent="0.2">
      <c r="A907" s="80"/>
      <c r="B907" s="125" t="s">
        <v>1721</v>
      </c>
      <c r="C907" s="80" t="s">
        <v>9</v>
      </c>
      <c r="D907" s="59"/>
      <c r="E907" s="80">
        <f t="shared" si="38"/>
        <v>0</v>
      </c>
      <c r="F907" s="80">
        <f t="shared" si="39"/>
        <v>5</v>
      </c>
      <c r="G907" s="111"/>
    </row>
    <row r="908" spans="1:7" s="48" customFormat="1" x14ac:dyDescent="0.2">
      <c r="A908" s="80"/>
      <c r="B908" s="125" t="s">
        <v>1722</v>
      </c>
      <c r="C908" s="80" t="s">
        <v>9</v>
      </c>
      <c r="D908" s="59"/>
      <c r="E908" s="80">
        <f t="shared" si="38"/>
        <v>0</v>
      </c>
      <c r="F908" s="80">
        <f t="shared" si="39"/>
        <v>5</v>
      </c>
      <c r="G908" s="111"/>
    </row>
    <row r="909" spans="1:7" s="48" customFormat="1" x14ac:dyDescent="0.2">
      <c r="A909" s="80"/>
      <c r="B909" s="125" t="s">
        <v>1723</v>
      </c>
      <c r="C909" s="80" t="s">
        <v>9</v>
      </c>
      <c r="D909" s="59"/>
      <c r="E909" s="80">
        <f t="shared" si="38"/>
        <v>0</v>
      </c>
      <c r="F909" s="80">
        <f t="shared" si="39"/>
        <v>5</v>
      </c>
      <c r="G909" s="111"/>
    </row>
    <row r="910" spans="1:7" s="48" customFormat="1" x14ac:dyDescent="0.2">
      <c r="A910" s="80"/>
      <c r="B910" s="125" t="s">
        <v>1724</v>
      </c>
      <c r="C910" s="80" t="s">
        <v>9</v>
      </c>
      <c r="D910" s="59"/>
      <c r="E910" s="80">
        <f t="shared" si="38"/>
        <v>0</v>
      </c>
      <c r="F910" s="80">
        <f t="shared" si="39"/>
        <v>5</v>
      </c>
      <c r="G910" s="111"/>
    </row>
    <row r="911" spans="1:7" s="48" customFormat="1" ht="45" x14ac:dyDescent="0.2">
      <c r="A911" s="80">
        <v>2</v>
      </c>
      <c r="B911" s="121" t="s">
        <v>1725</v>
      </c>
      <c r="C911" s="80" t="s">
        <v>9</v>
      </c>
      <c r="D911" s="59"/>
      <c r="E911" s="80">
        <f t="shared" si="38"/>
        <v>0</v>
      </c>
      <c r="F911" s="80">
        <f t="shared" si="39"/>
        <v>5</v>
      </c>
      <c r="G911" s="111"/>
    </row>
    <row r="912" spans="1:7" s="48" customFormat="1" ht="30" x14ac:dyDescent="0.2">
      <c r="A912" s="80">
        <v>3</v>
      </c>
      <c r="B912" s="121" t="s">
        <v>1726</v>
      </c>
      <c r="C912" s="80" t="s">
        <v>9</v>
      </c>
      <c r="D912" s="59"/>
      <c r="E912" s="80">
        <f t="shared" si="38"/>
        <v>0</v>
      </c>
      <c r="F912" s="80">
        <f t="shared" si="39"/>
        <v>5</v>
      </c>
      <c r="G912" s="111"/>
    </row>
    <row r="913" spans="1:7" s="48" customFormat="1" x14ac:dyDescent="0.2">
      <c r="A913" s="80">
        <v>4</v>
      </c>
      <c r="B913" s="121" t="s">
        <v>1727</v>
      </c>
      <c r="C913" s="80" t="s">
        <v>9</v>
      </c>
      <c r="D913" s="59"/>
      <c r="E913" s="80">
        <f t="shared" si="38"/>
        <v>0</v>
      </c>
      <c r="F913" s="80">
        <f t="shared" si="39"/>
        <v>5</v>
      </c>
      <c r="G913" s="111"/>
    </row>
    <row r="914" spans="1:7" s="48" customFormat="1" ht="30" x14ac:dyDescent="0.2">
      <c r="A914" s="80">
        <v>5</v>
      </c>
      <c r="B914" s="121" t="s">
        <v>1728</v>
      </c>
      <c r="C914" s="80" t="s">
        <v>9</v>
      </c>
      <c r="D914" s="59"/>
      <c r="E914" s="80">
        <f t="shared" si="38"/>
        <v>0</v>
      </c>
      <c r="F914" s="80">
        <f t="shared" si="39"/>
        <v>5</v>
      </c>
      <c r="G914" s="111"/>
    </row>
    <row r="915" spans="1:7" s="48" customFormat="1" ht="30" x14ac:dyDescent="0.2">
      <c r="A915" s="80">
        <v>6</v>
      </c>
      <c r="B915" s="121" t="s">
        <v>1729</v>
      </c>
      <c r="C915" s="80" t="s">
        <v>9</v>
      </c>
      <c r="D915" s="59"/>
      <c r="E915" s="80">
        <f t="shared" si="38"/>
        <v>0</v>
      </c>
      <c r="F915" s="80">
        <f t="shared" si="39"/>
        <v>5</v>
      </c>
      <c r="G915" s="111"/>
    </row>
    <row r="916" spans="1:7" s="48" customFormat="1" ht="30" x14ac:dyDescent="0.2">
      <c r="A916" s="80">
        <v>7</v>
      </c>
      <c r="B916" s="121" t="s">
        <v>1730</v>
      </c>
      <c r="C916" s="80" t="s">
        <v>9</v>
      </c>
      <c r="D916" s="59"/>
      <c r="E916" s="80">
        <f t="shared" si="38"/>
        <v>0</v>
      </c>
      <c r="F916" s="80">
        <f t="shared" si="39"/>
        <v>5</v>
      </c>
      <c r="G916" s="111"/>
    </row>
    <row r="917" spans="1:7" s="48" customFormat="1" x14ac:dyDescent="0.2">
      <c r="A917" s="80">
        <v>8</v>
      </c>
      <c r="B917" s="121" t="s">
        <v>1731</v>
      </c>
      <c r="C917" s="112"/>
      <c r="D917" s="124"/>
      <c r="E917" s="112"/>
      <c r="F917" s="112"/>
      <c r="G917" s="114"/>
    </row>
    <row r="918" spans="1:7" s="48" customFormat="1" x14ac:dyDescent="0.2">
      <c r="A918" s="80"/>
      <c r="B918" s="125" t="s">
        <v>1732</v>
      </c>
      <c r="C918" s="80" t="s">
        <v>9</v>
      </c>
      <c r="D918" s="59"/>
      <c r="E918" s="80">
        <f t="shared" si="38"/>
        <v>0</v>
      </c>
      <c r="F918" s="80">
        <f t="shared" si="39"/>
        <v>5</v>
      </c>
      <c r="G918" s="111"/>
    </row>
    <row r="919" spans="1:7" s="48" customFormat="1" x14ac:dyDescent="0.2">
      <c r="A919" s="80"/>
      <c r="B919" s="125" t="s">
        <v>1733</v>
      </c>
      <c r="C919" s="80" t="s">
        <v>9</v>
      </c>
      <c r="D919" s="59"/>
      <c r="E919" s="80">
        <f t="shared" si="38"/>
        <v>0</v>
      </c>
      <c r="F919" s="80">
        <f t="shared" si="39"/>
        <v>5</v>
      </c>
      <c r="G919" s="111"/>
    </row>
    <row r="920" spans="1:7" s="48" customFormat="1" x14ac:dyDescent="0.2">
      <c r="A920" s="80"/>
      <c r="B920" s="125" t="s">
        <v>1734</v>
      </c>
      <c r="C920" s="80" t="s">
        <v>9</v>
      </c>
      <c r="D920" s="59"/>
      <c r="E920" s="80">
        <f t="shared" si="38"/>
        <v>0</v>
      </c>
      <c r="F920" s="80">
        <f t="shared" si="39"/>
        <v>5</v>
      </c>
      <c r="G920" s="111"/>
    </row>
    <row r="921" spans="1:7" s="48" customFormat="1" x14ac:dyDescent="0.2">
      <c r="A921" s="80"/>
      <c r="B921" s="125" t="s">
        <v>1735</v>
      </c>
      <c r="C921" s="80" t="s">
        <v>9</v>
      </c>
      <c r="D921" s="59"/>
      <c r="E921" s="80">
        <f t="shared" si="38"/>
        <v>0</v>
      </c>
      <c r="F921" s="80">
        <f t="shared" si="39"/>
        <v>5</v>
      </c>
      <c r="G921" s="111"/>
    </row>
    <row r="922" spans="1:7" s="48" customFormat="1" x14ac:dyDescent="0.2">
      <c r="A922" s="80"/>
      <c r="B922" s="125" t="s">
        <v>1736</v>
      </c>
      <c r="C922" s="80" t="s">
        <v>9</v>
      </c>
      <c r="D922" s="59"/>
      <c r="E922" s="80">
        <f t="shared" si="38"/>
        <v>0</v>
      </c>
      <c r="F922" s="80">
        <f t="shared" si="39"/>
        <v>5</v>
      </c>
      <c r="G922" s="111"/>
    </row>
    <row r="923" spans="1:7" s="48" customFormat="1" ht="30" x14ac:dyDescent="0.2">
      <c r="A923" s="80">
        <v>9</v>
      </c>
      <c r="B923" s="121" t="s">
        <v>1737</v>
      </c>
      <c r="C923" s="80" t="s">
        <v>9</v>
      </c>
      <c r="D923" s="59"/>
      <c r="E923" s="80">
        <f t="shared" si="38"/>
        <v>0</v>
      </c>
      <c r="F923" s="80">
        <f t="shared" si="39"/>
        <v>5</v>
      </c>
      <c r="G923" s="111"/>
    </row>
    <row r="924" spans="1:7" s="48" customFormat="1" ht="30" x14ac:dyDescent="0.2">
      <c r="A924" s="80">
        <v>10</v>
      </c>
      <c r="B924" s="121" t="s">
        <v>1738</v>
      </c>
      <c r="C924" s="80" t="s">
        <v>9</v>
      </c>
      <c r="D924" s="59"/>
      <c r="E924" s="80">
        <f t="shared" si="38"/>
        <v>0</v>
      </c>
      <c r="F924" s="80">
        <f t="shared" si="39"/>
        <v>5</v>
      </c>
      <c r="G924" s="111"/>
    </row>
    <row r="925" spans="1:7" s="48" customFormat="1" ht="30" x14ac:dyDescent="0.2">
      <c r="A925" s="80">
        <v>11</v>
      </c>
      <c r="B925" s="121" t="s">
        <v>1739</v>
      </c>
      <c r="C925" s="80" t="s">
        <v>9</v>
      </c>
      <c r="D925" s="59"/>
      <c r="E925" s="80">
        <f t="shared" si="38"/>
        <v>0</v>
      </c>
      <c r="F925" s="80">
        <f t="shared" si="39"/>
        <v>5</v>
      </c>
      <c r="G925" s="111"/>
    </row>
    <row r="926" spans="1:7" s="48" customFormat="1" ht="30" x14ac:dyDescent="0.2">
      <c r="A926" s="80">
        <v>12</v>
      </c>
      <c r="B926" s="121" t="s">
        <v>1740</v>
      </c>
      <c r="C926" s="80" t="s">
        <v>9</v>
      </c>
      <c r="D926" s="59"/>
      <c r="E926" s="80">
        <f t="shared" si="38"/>
        <v>0</v>
      </c>
      <c r="F926" s="80">
        <f t="shared" si="39"/>
        <v>5</v>
      </c>
      <c r="G926" s="111"/>
    </row>
    <row r="927" spans="1:7" s="48" customFormat="1" x14ac:dyDescent="0.2">
      <c r="A927" s="80">
        <v>13</v>
      </c>
      <c r="B927" s="126" t="s">
        <v>1741</v>
      </c>
      <c r="C927" s="80" t="s">
        <v>9</v>
      </c>
      <c r="D927" s="59"/>
      <c r="E927" s="80">
        <f t="shared" si="38"/>
        <v>0</v>
      </c>
      <c r="F927" s="80">
        <f t="shared" si="39"/>
        <v>5</v>
      </c>
      <c r="G927" s="111"/>
    </row>
    <row r="928" spans="1:7" s="48" customFormat="1" x14ac:dyDescent="0.2">
      <c r="A928" s="80">
        <v>14</v>
      </c>
      <c r="B928" s="121" t="s">
        <v>1742</v>
      </c>
      <c r="C928" s="80" t="s">
        <v>9</v>
      </c>
      <c r="D928" s="59"/>
      <c r="E928" s="80">
        <f t="shared" si="38"/>
        <v>0</v>
      </c>
      <c r="F928" s="80">
        <f t="shared" si="39"/>
        <v>5</v>
      </c>
      <c r="G928" s="111"/>
    </row>
    <row r="929" spans="1:7" s="48" customFormat="1" x14ac:dyDescent="0.2">
      <c r="A929" s="80">
        <v>15</v>
      </c>
      <c r="B929" s="121" t="s">
        <v>1743</v>
      </c>
      <c r="C929" s="80" t="s">
        <v>9</v>
      </c>
      <c r="D929" s="59"/>
      <c r="E929" s="80">
        <f t="shared" si="38"/>
        <v>0</v>
      </c>
      <c r="F929" s="80">
        <f t="shared" si="39"/>
        <v>5</v>
      </c>
      <c r="G929" s="111"/>
    </row>
    <row r="930" spans="1:7" s="48" customFormat="1" ht="30" x14ac:dyDescent="0.2">
      <c r="A930" s="80">
        <v>16</v>
      </c>
      <c r="B930" s="121" t="s">
        <v>1744</v>
      </c>
      <c r="C930" s="80" t="s">
        <v>9</v>
      </c>
      <c r="D930" s="59"/>
      <c r="E930" s="80">
        <f t="shared" si="38"/>
        <v>0</v>
      </c>
      <c r="F930" s="80">
        <f t="shared" si="39"/>
        <v>5</v>
      </c>
      <c r="G930" s="111"/>
    </row>
    <row r="931" spans="1:7" s="48" customFormat="1" x14ac:dyDescent="0.2">
      <c r="A931" s="80">
        <v>17</v>
      </c>
      <c r="B931" s="121" t="s">
        <v>1745</v>
      </c>
      <c r="C931" s="80" t="s">
        <v>9</v>
      </c>
      <c r="D931" s="59"/>
      <c r="E931" s="80">
        <f t="shared" si="38"/>
        <v>0</v>
      </c>
      <c r="F931" s="80">
        <f t="shared" si="39"/>
        <v>5</v>
      </c>
      <c r="G931" s="111"/>
    </row>
    <row r="932" spans="1:7" s="48" customFormat="1" x14ac:dyDescent="0.2">
      <c r="A932" s="80">
        <v>18</v>
      </c>
      <c r="B932" s="121" t="s">
        <v>1746</v>
      </c>
      <c r="C932" s="80" t="s">
        <v>9</v>
      </c>
      <c r="D932" s="59"/>
      <c r="E932" s="80">
        <f t="shared" si="38"/>
        <v>0</v>
      </c>
      <c r="F932" s="80">
        <f t="shared" si="39"/>
        <v>5</v>
      </c>
      <c r="G932" s="111"/>
    </row>
    <row r="933" spans="1:7" s="48" customFormat="1" x14ac:dyDescent="0.2">
      <c r="A933" s="80">
        <v>19</v>
      </c>
      <c r="B933" s="126" t="s">
        <v>1747</v>
      </c>
      <c r="C933" s="80" t="s">
        <v>9</v>
      </c>
      <c r="D933" s="59"/>
      <c r="E933" s="80">
        <f t="shared" si="38"/>
        <v>0</v>
      </c>
      <c r="F933" s="80">
        <f t="shared" si="39"/>
        <v>5</v>
      </c>
      <c r="G933" s="111"/>
    </row>
    <row r="934" spans="1:7" s="48" customFormat="1" x14ac:dyDescent="0.2">
      <c r="A934" s="119">
        <v>20</v>
      </c>
      <c r="B934" s="121" t="s">
        <v>1748</v>
      </c>
      <c r="C934" s="80" t="s">
        <v>9</v>
      </c>
      <c r="D934" s="59"/>
      <c r="E934" s="80">
        <f t="shared" si="38"/>
        <v>0</v>
      </c>
      <c r="F934" s="80">
        <f t="shared" si="39"/>
        <v>5</v>
      </c>
      <c r="G934" s="111"/>
    </row>
    <row r="935" spans="1:7" s="48" customFormat="1" x14ac:dyDescent="0.2">
      <c r="A935" s="80">
        <v>21</v>
      </c>
      <c r="B935" s="126" t="s">
        <v>1749</v>
      </c>
      <c r="C935" s="80" t="s">
        <v>9</v>
      </c>
      <c r="D935" s="59"/>
      <c r="E935" s="80">
        <f t="shared" si="38"/>
        <v>0</v>
      </c>
      <c r="F935" s="80">
        <f t="shared" si="39"/>
        <v>5</v>
      </c>
      <c r="G935" s="111"/>
    </row>
    <row r="936" spans="1:7" s="48" customFormat="1" ht="30" x14ac:dyDescent="0.2">
      <c r="A936" s="80">
        <v>22</v>
      </c>
      <c r="B936" s="121" t="s">
        <v>1750</v>
      </c>
      <c r="C936" s="80" t="s">
        <v>9</v>
      </c>
      <c r="D936" s="59"/>
      <c r="E936" s="80">
        <f t="shared" si="38"/>
        <v>0</v>
      </c>
      <c r="F936" s="80">
        <f t="shared" si="39"/>
        <v>5</v>
      </c>
      <c r="G936" s="111"/>
    </row>
    <row r="937" spans="1:7" s="48" customFormat="1" ht="30" x14ac:dyDescent="0.2">
      <c r="A937" s="80">
        <v>23</v>
      </c>
      <c r="B937" s="121" t="s">
        <v>1751</v>
      </c>
      <c r="C937" s="80" t="s">
        <v>9</v>
      </c>
      <c r="D937" s="59"/>
      <c r="E937" s="80">
        <f t="shared" si="38"/>
        <v>0</v>
      </c>
      <c r="F937" s="80">
        <f t="shared" si="39"/>
        <v>5</v>
      </c>
      <c r="G937" s="111"/>
    </row>
    <row r="938" spans="1:7" s="48" customFormat="1" x14ac:dyDescent="0.2">
      <c r="A938" s="80">
        <v>24</v>
      </c>
      <c r="B938" s="121" t="s">
        <v>1752</v>
      </c>
      <c r="C938" s="80" t="s">
        <v>9</v>
      </c>
      <c r="D938" s="59"/>
      <c r="E938" s="80">
        <f t="shared" si="38"/>
        <v>0</v>
      </c>
      <c r="F938" s="80">
        <f t="shared" si="39"/>
        <v>5</v>
      </c>
      <c r="G938" s="111"/>
    </row>
    <row r="939" spans="1:7" s="48" customFormat="1" ht="30" x14ac:dyDescent="0.2">
      <c r="A939" s="80">
        <v>25</v>
      </c>
      <c r="B939" s="121" t="s">
        <v>1753</v>
      </c>
      <c r="C939" s="80" t="s">
        <v>9</v>
      </c>
      <c r="D939" s="59"/>
      <c r="E939" s="80">
        <f t="shared" si="38"/>
        <v>0</v>
      </c>
      <c r="F939" s="80">
        <f t="shared" si="39"/>
        <v>5</v>
      </c>
      <c r="G939" s="111"/>
    </row>
    <row r="940" spans="1:7" s="48" customFormat="1" ht="30" x14ac:dyDescent="0.2">
      <c r="A940" s="80">
        <v>26</v>
      </c>
      <c r="B940" s="121" t="s">
        <v>1754</v>
      </c>
      <c r="C940" s="80" t="s">
        <v>9</v>
      </c>
      <c r="D940" s="59"/>
      <c r="E940" s="80">
        <f t="shared" si="38"/>
        <v>0</v>
      </c>
      <c r="F940" s="80">
        <f t="shared" si="39"/>
        <v>5</v>
      </c>
      <c r="G940" s="111"/>
    </row>
    <row r="941" spans="1:7" s="48" customFormat="1" x14ac:dyDescent="0.2">
      <c r="A941" s="80">
        <v>27</v>
      </c>
      <c r="B941" s="121" t="s">
        <v>1755</v>
      </c>
      <c r="C941" s="80" t="s">
        <v>9</v>
      </c>
      <c r="D941" s="59"/>
      <c r="E941" s="80">
        <f t="shared" si="38"/>
        <v>0</v>
      </c>
      <c r="F941" s="80">
        <f t="shared" si="39"/>
        <v>5</v>
      </c>
      <c r="G941" s="111"/>
    </row>
    <row r="942" spans="1:7" s="48" customFormat="1" ht="30" x14ac:dyDescent="0.2">
      <c r="A942" s="80">
        <v>28</v>
      </c>
      <c r="B942" s="121" t="s">
        <v>1756</v>
      </c>
      <c r="C942" s="80" t="s">
        <v>9</v>
      </c>
      <c r="D942" s="59"/>
      <c r="E942" s="80">
        <f t="shared" si="38"/>
        <v>0</v>
      </c>
      <c r="F942" s="80">
        <f t="shared" si="39"/>
        <v>5</v>
      </c>
      <c r="G942" s="111"/>
    </row>
    <row r="943" spans="1:7" s="48" customFormat="1" ht="30" x14ac:dyDescent="0.2">
      <c r="A943" s="80">
        <v>29</v>
      </c>
      <c r="B943" s="121" t="s">
        <v>1757</v>
      </c>
      <c r="C943" s="80" t="s">
        <v>9</v>
      </c>
      <c r="D943" s="59"/>
      <c r="E943" s="80">
        <f t="shared" si="38"/>
        <v>0</v>
      </c>
      <c r="F943" s="80">
        <f t="shared" si="39"/>
        <v>5</v>
      </c>
      <c r="G943" s="111"/>
    </row>
    <row r="944" spans="1:7" s="48" customFormat="1" ht="30" x14ac:dyDescent="0.2">
      <c r="A944" s="80">
        <v>30</v>
      </c>
      <c r="B944" s="121" t="s">
        <v>1758</v>
      </c>
      <c r="C944" s="80" t="s">
        <v>9</v>
      </c>
      <c r="D944" s="59"/>
      <c r="E944" s="80">
        <f t="shared" si="38"/>
        <v>0</v>
      </c>
      <c r="F944" s="80">
        <f t="shared" si="39"/>
        <v>5</v>
      </c>
      <c r="G944" s="111"/>
    </row>
    <row r="945" spans="1:7" s="48" customFormat="1" x14ac:dyDescent="0.2">
      <c r="A945" s="80">
        <v>31</v>
      </c>
      <c r="B945" s="121" t="s">
        <v>1759</v>
      </c>
      <c r="C945" s="80" t="s">
        <v>9</v>
      </c>
      <c r="D945" s="59"/>
      <c r="E945" s="80">
        <f t="shared" si="38"/>
        <v>0</v>
      </c>
      <c r="F945" s="80">
        <f t="shared" si="39"/>
        <v>5</v>
      </c>
      <c r="G945" s="111"/>
    </row>
    <row r="946" spans="1:7" s="48" customFormat="1" x14ac:dyDescent="0.2">
      <c r="A946" s="80">
        <v>32</v>
      </c>
      <c r="B946" s="121" t="s">
        <v>1760</v>
      </c>
      <c r="C946" s="80" t="s">
        <v>9</v>
      </c>
      <c r="D946" s="59"/>
      <c r="E946" s="80">
        <f t="shared" ref="E946:E952" si="40">IF(C946="HIGH",IF(D946&gt;=4,D946,IF(D946&gt;=2,1,0)),IF(C946="MED",IF(D946&gt;=4,3,IF(D946&gt;=2,1,0)),IF(D946&gt;=4,1,0)))</f>
        <v>0</v>
      </c>
      <c r="F946" s="80">
        <f t="shared" ref="F946:F952" si="41">IF(C946="HIGH",5,IF(C946="MED",3,1))</f>
        <v>5</v>
      </c>
      <c r="G946" s="111"/>
    </row>
    <row r="947" spans="1:7" s="48" customFormat="1" x14ac:dyDescent="0.2">
      <c r="A947" s="80">
        <v>33</v>
      </c>
      <c r="B947" s="122" t="s">
        <v>1761</v>
      </c>
      <c r="C947" s="80" t="s">
        <v>9</v>
      </c>
      <c r="D947" s="59"/>
      <c r="E947" s="80">
        <f t="shared" si="40"/>
        <v>0</v>
      </c>
      <c r="F947" s="80">
        <f t="shared" si="41"/>
        <v>5</v>
      </c>
      <c r="G947" s="111"/>
    </row>
    <row r="948" spans="1:7" s="48" customFormat="1" x14ac:dyDescent="0.2">
      <c r="A948" s="80"/>
      <c r="B948" s="125" t="s">
        <v>1762</v>
      </c>
      <c r="C948" s="80" t="s">
        <v>9</v>
      </c>
      <c r="D948" s="59"/>
      <c r="E948" s="80">
        <f t="shared" si="40"/>
        <v>0</v>
      </c>
      <c r="F948" s="80">
        <f t="shared" si="41"/>
        <v>5</v>
      </c>
      <c r="G948" s="111"/>
    </row>
    <row r="949" spans="1:7" s="48" customFormat="1" x14ac:dyDescent="0.2">
      <c r="A949" s="80"/>
      <c r="B949" s="125" t="s">
        <v>1763</v>
      </c>
      <c r="C949" s="80" t="s">
        <v>9</v>
      </c>
      <c r="D949" s="59"/>
      <c r="E949" s="80">
        <f t="shared" si="40"/>
        <v>0</v>
      </c>
      <c r="F949" s="80">
        <f t="shared" si="41"/>
        <v>5</v>
      </c>
      <c r="G949" s="111"/>
    </row>
    <row r="950" spans="1:7" s="48" customFormat="1" x14ac:dyDescent="0.2">
      <c r="A950" s="80"/>
      <c r="B950" s="125" t="s">
        <v>1764</v>
      </c>
      <c r="C950" s="80" t="s">
        <v>9</v>
      </c>
      <c r="D950" s="59"/>
      <c r="E950" s="80">
        <f t="shared" si="40"/>
        <v>0</v>
      </c>
      <c r="F950" s="80">
        <f t="shared" si="41"/>
        <v>5</v>
      </c>
      <c r="G950" s="111"/>
    </row>
    <row r="951" spans="1:7" s="48" customFormat="1" x14ac:dyDescent="0.2">
      <c r="A951" s="80"/>
      <c r="B951" s="125" t="s">
        <v>1765</v>
      </c>
      <c r="C951" s="80" t="s">
        <v>9</v>
      </c>
      <c r="D951" s="59"/>
      <c r="E951" s="80">
        <f t="shared" si="40"/>
        <v>0</v>
      </c>
      <c r="F951" s="80">
        <f t="shared" si="41"/>
        <v>5</v>
      </c>
      <c r="G951" s="111"/>
    </row>
    <row r="952" spans="1:7" s="48" customFormat="1" x14ac:dyDescent="0.2">
      <c r="A952" s="80"/>
      <c r="B952" s="125" t="s">
        <v>1766</v>
      </c>
      <c r="C952" s="80" t="s">
        <v>9</v>
      </c>
      <c r="D952" s="59"/>
      <c r="E952" s="80">
        <f t="shared" si="40"/>
        <v>0</v>
      </c>
      <c r="F952" s="80">
        <f t="shared" si="41"/>
        <v>5</v>
      </c>
      <c r="G952" s="111"/>
    </row>
    <row r="953" spans="1:7" s="48" customFormat="1" x14ac:dyDescent="0.2">
      <c r="A953" s="67"/>
      <c r="B953" s="52" t="s">
        <v>11</v>
      </c>
      <c r="D953" s="117"/>
      <c r="E953" s="54">
        <f>SUM(E882:E952)</f>
        <v>0</v>
      </c>
      <c r="F953" s="132">
        <f>SUM(F882:F952)</f>
        <v>350</v>
      </c>
      <c r="G953" s="56">
        <f>(E953)/(F953)</f>
        <v>0</v>
      </c>
    </row>
    <row r="957" spans="1:7" s="215" customFormat="1" x14ac:dyDescent="0.25">
      <c r="A957" s="212"/>
      <c r="B957" s="213"/>
      <c r="C957" s="295"/>
      <c r="D957" s="299"/>
      <c r="E957" s="299"/>
      <c r="F957" s="299"/>
      <c r="G957" s="214"/>
    </row>
    <row r="958" spans="1:7" s="215" customFormat="1" ht="15.75" thickBot="1" x14ac:dyDescent="0.3">
      <c r="A958" s="212"/>
      <c r="B958" s="213"/>
      <c r="C958" s="216"/>
      <c r="D958" s="295"/>
      <c r="E958" s="296"/>
      <c r="F958" s="296"/>
      <c r="G958" s="214"/>
    </row>
    <row r="959" spans="1:7" s="215" customFormat="1" ht="15.75" hidden="1" thickBot="1" x14ac:dyDescent="0.3">
      <c r="A959" s="212"/>
      <c r="B959" s="213"/>
      <c r="C959" s="217"/>
      <c r="D959" s="218"/>
      <c r="E959" s="297" t="s">
        <v>2</v>
      </c>
      <c r="F959" s="298"/>
      <c r="G959" s="219">
        <f>(F986)/(F1328)</f>
        <v>1.4142604596346494E-2</v>
      </c>
    </row>
    <row r="960" spans="1:7" s="204" customFormat="1" ht="35.1" customHeight="1" thickBot="1" x14ac:dyDescent="0.3">
      <c r="A960" s="285" t="s">
        <v>1767</v>
      </c>
      <c r="B960" s="286"/>
      <c r="C960" s="187" t="s">
        <v>4</v>
      </c>
      <c r="D960" s="187" t="s">
        <v>13</v>
      </c>
      <c r="E960" s="188" t="s">
        <v>6</v>
      </c>
      <c r="F960" s="189" t="s">
        <v>7</v>
      </c>
      <c r="G960" s="190" t="s">
        <v>8</v>
      </c>
    </row>
    <row r="961" spans="1:7" s="48" customFormat="1" x14ac:dyDescent="0.2">
      <c r="A961" s="131">
        <v>1</v>
      </c>
      <c r="B961" s="126" t="s">
        <v>1768</v>
      </c>
      <c r="C961" s="178" t="s">
        <v>1137</v>
      </c>
      <c r="D961" s="59"/>
      <c r="E961" s="178">
        <f t="shared" ref="E961:E985" si="42">IF(C961="HIGH",IF(D961&gt;=4,D961,IF(D961&gt;=2,1,0)),IF(C961="MED",IF(D961&gt;=4,3,IF(D961&gt;=2,1,0)),IF(D961&gt;=4,1,0)))</f>
        <v>0</v>
      </c>
      <c r="F961" s="178">
        <f t="shared" ref="F961:F985" si="43">IF(C961="HIGH",5,IF(C961="MED",3,1))</f>
        <v>3</v>
      </c>
      <c r="G961" s="179"/>
    </row>
    <row r="962" spans="1:7" s="48" customFormat="1" ht="30" x14ac:dyDescent="0.2">
      <c r="A962" s="120">
        <v>2</v>
      </c>
      <c r="B962" s="121" t="s">
        <v>1769</v>
      </c>
      <c r="C962" s="80" t="s">
        <v>1137</v>
      </c>
      <c r="D962" s="59"/>
      <c r="E962" s="80">
        <f t="shared" si="42"/>
        <v>0</v>
      </c>
      <c r="F962" s="80">
        <f t="shared" si="43"/>
        <v>3</v>
      </c>
      <c r="G962" s="111"/>
    </row>
    <row r="963" spans="1:7" s="48" customFormat="1" x14ac:dyDescent="0.2">
      <c r="A963" s="120">
        <v>3</v>
      </c>
      <c r="B963" s="121" t="s">
        <v>1770</v>
      </c>
      <c r="C963" s="112"/>
      <c r="D963" s="124"/>
      <c r="E963" s="112"/>
      <c r="F963" s="112"/>
      <c r="G963" s="114"/>
    </row>
    <row r="964" spans="1:7" s="48" customFormat="1" x14ac:dyDescent="0.2">
      <c r="A964" s="120"/>
      <c r="B964" s="125" t="s">
        <v>1771</v>
      </c>
      <c r="C964" s="80" t="s">
        <v>1137</v>
      </c>
      <c r="D964" s="59"/>
      <c r="E964" s="80">
        <f t="shared" si="42"/>
        <v>0</v>
      </c>
      <c r="F964" s="80">
        <f t="shared" si="43"/>
        <v>3</v>
      </c>
      <c r="G964" s="111"/>
    </row>
    <row r="965" spans="1:7" s="48" customFormat="1" x14ac:dyDescent="0.2">
      <c r="A965" s="120"/>
      <c r="B965" s="125" t="s">
        <v>1772</v>
      </c>
      <c r="C965" s="80" t="s">
        <v>1137</v>
      </c>
      <c r="D965" s="59"/>
      <c r="E965" s="80">
        <f t="shared" si="42"/>
        <v>0</v>
      </c>
      <c r="F965" s="80">
        <f t="shared" si="43"/>
        <v>3</v>
      </c>
      <c r="G965" s="111"/>
    </row>
    <row r="966" spans="1:7" s="48" customFormat="1" x14ac:dyDescent="0.2">
      <c r="A966" s="120"/>
      <c r="B966" s="125" t="s">
        <v>1773</v>
      </c>
      <c r="C966" s="80" t="s">
        <v>1137</v>
      </c>
      <c r="D966" s="59"/>
      <c r="E966" s="80">
        <f t="shared" si="42"/>
        <v>0</v>
      </c>
      <c r="F966" s="80">
        <f t="shared" si="43"/>
        <v>3</v>
      </c>
      <c r="G966" s="111"/>
    </row>
    <row r="967" spans="1:7" s="48" customFormat="1" x14ac:dyDescent="0.2">
      <c r="A967" s="120"/>
      <c r="B967" s="125" t="s">
        <v>1774</v>
      </c>
      <c r="C967" s="80" t="s">
        <v>1137</v>
      </c>
      <c r="D967" s="59"/>
      <c r="E967" s="80">
        <f t="shared" si="42"/>
        <v>0</v>
      </c>
      <c r="F967" s="80">
        <f t="shared" si="43"/>
        <v>3</v>
      </c>
      <c r="G967" s="111"/>
    </row>
    <row r="968" spans="1:7" s="48" customFormat="1" x14ac:dyDescent="0.2">
      <c r="A968" s="120"/>
      <c r="B968" s="125" t="s">
        <v>1775</v>
      </c>
      <c r="C968" s="80" t="s">
        <v>1137</v>
      </c>
      <c r="D968" s="59"/>
      <c r="E968" s="80">
        <f t="shared" si="42"/>
        <v>0</v>
      </c>
      <c r="F968" s="80">
        <f t="shared" si="43"/>
        <v>3</v>
      </c>
      <c r="G968" s="111"/>
    </row>
    <row r="969" spans="1:7" s="48" customFormat="1" x14ac:dyDescent="0.2">
      <c r="A969" s="120"/>
      <c r="B969" s="125" t="s">
        <v>1776</v>
      </c>
      <c r="C969" s="80" t="s">
        <v>1137</v>
      </c>
      <c r="D969" s="59"/>
      <c r="E969" s="80">
        <f t="shared" si="42"/>
        <v>0</v>
      </c>
      <c r="F969" s="80">
        <f t="shared" si="43"/>
        <v>3</v>
      </c>
      <c r="G969" s="111"/>
    </row>
    <row r="970" spans="1:7" s="48" customFormat="1" x14ac:dyDescent="0.2">
      <c r="A970" s="120"/>
      <c r="B970" s="125" t="s">
        <v>2356</v>
      </c>
      <c r="C970" s="80" t="s">
        <v>1137</v>
      </c>
      <c r="D970" s="59"/>
      <c r="E970" s="80">
        <f t="shared" si="42"/>
        <v>0</v>
      </c>
      <c r="F970" s="80">
        <f t="shared" si="43"/>
        <v>3</v>
      </c>
      <c r="G970" s="111"/>
    </row>
    <row r="971" spans="1:7" s="48" customFormat="1" x14ac:dyDescent="0.2">
      <c r="A971" s="80"/>
      <c r="B971" s="115" t="s">
        <v>1777</v>
      </c>
      <c r="C971" s="80" t="s">
        <v>1137</v>
      </c>
      <c r="D971" s="59"/>
      <c r="E971" s="80">
        <f t="shared" si="42"/>
        <v>0</v>
      </c>
      <c r="F971" s="80">
        <f t="shared" si="43"/>
        <v>3</v>
      </c>
      <c r="G971" s="111"/>
    </row>
    <row r="972" spans="1:7" s="48" customFormat="1" x14ac:dyDescent="0.2">
      <c r="A972" s="80"/>
      <c r="B972" s="115" t="s">
        <v>1778</v>
      </c>
      <c r="C972" s="80" t="s">
        <v>1137</v>
      </c>
      <c r="D972" s="59"/>
      <c r="E972" s="80">
        <f t="shared" si="42"/>
        <v>0</v>
      </c>
      <c r="F972" s="80">
        <f t="shared" si="43"/>
        <v>3</v>
      </c>
      <c r="G972" s="111"/>
    </row>
    <row r="973" spans="1:7" s="48" customFormat="1" x14ac:dyDescent="0.2">
      <c r="A973" s="120"/>
      <c r="B973" s="125" t="s">
        <v>1779</v>
      </c>
      <c r="C973" s="80" t="s">
        <v>1137</v>
      </c>
      <c r="D973" s="59"/>
      <c r="E973" s="80">
        <f t="shared" si="42"/>
        <v>0</v>
      </c>
      <c r="F973" s="80">
        <f t="shared" si="43"/>
        <v>3</v>
      </c>
      <c r="G973" s="111"/>
    </row>
    <row r="974" spans="1:7" s="48" customFormat="1" ht="30" x14ac:dyDescent="0.2">
      <c r="A974" s="120">
        <v>4</v>
      </c>
      <c r="B974" s="121" t="s">
        <v>1780</v>
      </c>
      <c r="C974" s="80" t="s">
        <v>1137</v>
      </c>
      <c r="D974" s="59"/>
      <c r="E974" s="80">
        <f t="shared" si="42"/>
        <v>0</v>
      </c>
      <c r="F974" s="80">
        <f t="shared" si="43"/>
        <v>3</v>
      </c>
      <c r="G974" s="111"/>
    </row>
    <row r="975" spans="1:7" s="48" customFormat="1" ht="30" x14ac:dyDescent="0.2">
      <c r="A975" s="120">
        <v>5</v>
      </c>
      <c r="B975" s="121" t="s">
        <v>1781</v>
      </c>
      <c r="C975" s="80" t="s">
        <v>1137</v>
      </c>
      <c r="D975" s="59"/>
      <c r="E975" s="80">
        <f t="shared" si="42"/>
        <v>0</v>
      </c>
      <c r="F975" s="80">
        <f t="shared" si="43"/>
        <v>3</v>
      </c>
      <c r="G975" s="111"/>
    </row>
    <row r="976" spans="1:7" s="48" customFormat="1" ht="30" x14ac:dyDescent="0.2">
      <c r="A976" s="120">
        <v>6</v>
      </c>
      <c r="B976" s="121" t="s">
        <v>1782</v>
      </c>
      <c r="C976" s="80" t="s">
        <v>1137</v>
      </c>
      <c r="D976" s="59"/>
      <c r="E976" s="80">
        <f t="shared" si="42"/>
        <v>0</v>
      </c>
      <c r="F976" s="80">
        <f t="shared" si="43"/>
        <v>3</v>
      </c>
      <c r="G976" s="111"/>
    </row>
    <row r="977" spans="1:7" s="48" customFormat="1" x14ac:dyDescent="0.2">
      <c r="A977" s="120">
        <v>7</v>
      </c>
      <c r="B977" s="121" t="s">
        <v>1783</v>
      </c>
      <c r="C977" s="80" t="s">
        <v>1137</v>
      </c>
      <c r="D977" s="59"/>
      <c r="E977" s="80">
        <f t="shared" si="42"/>
        <v>0</v>
      </c>
      <c r="F977" s="80">
        <f t="shared" si="43"/>
        <v>3</v>
      </c>
      <c r="G977" s="111"/>
    </row>
    <row r="978" spans="1:7" s="48" customFormat="1" x14ac:dyDescent="0.2">
      <c r="A978" s="120">
        <v>8</v>
      </c>
      <c r="B978" s="121" t="s">
        <v>1784</v>
      </c>
      <c r="C978" s="80" t="s">
        <v>1137</v>
      </c>
      <c r="D978" s="59"/>
      <c r="E978" s="80">
        <f t="shared" si="42"/>
        <v>0</v>
      </c>
      <c r="F978" s="80">
        <f t="shared" si="43"/>
        <v>3</v>
      </c>
      <c r="G978" s="111"/>
    </row>
    <row r="979" spans="1:7" s="48" customFormat="1" x14ac:dyDescent="0.2">
      <c r="A979" s="120">
        <v>9</v>
      </c>
      <c r="B979" s="121" t="s">
        <v>2357</v>
      </c>
      <c r="C979" s="80" t="s">
        <v>1137</v>
      </c>
      <c r="D979" s="59"/>
      <c r="E979" s="80">
        <f t="shared" si="42"/>
        <v>0</v>
      </c>
      <c r="F979" s="80">
        <f t="shared" si="43"/>
        <v>3</v>
      </c>
      <c r="G979" s="111"/>
    </row>
    <row r="980" spans="1:7" s="48" customFormat="1" ht="30" x14ac:dyDescent="0.2">
      <c r="A980" s="120">
        <v>10</v>
      </c>
      <c r="B980" s="121" t="s">
        <v>1785</v>
      </c>
      <c r="C980" s="80" t="s">
        <v>1137</v>
      </c>
      <c r="D980" s="59"/>
      <c r="E980" s="80">
        <f t="shared" si="42"/>
        <v>0</v>
      </c>
      <c r="F980" s="80">
        <f t="shared" si="43"/>
        <v>3</v>
      </c>
      <c r="G980" s="111"/>
    </row>
    <row r="981" spans="1:7" s="48" customFormat="1" ht="30" x14ac:dyDescent="0.2">
      <c r="A981" s="120">
        <v>11</v>
      </c>
      <c r="B981" s="121" t="s">
        <v>1786</v>
      </c>
      <c r="C981" s="80" t="s">
        <v>1137</v>
      </c>
      <c r="D981" s="59"/>
      <c r="E981" s="80">
        <f t="shared" si="42"/>
        <v>0</v>
      </c>
      <c r="F981" s="80">
        <f t="shared" si="43"/>
        <v>3</v>
      </c>
      <c r="G981" s="111"/>
    </row>
    <row r="982" spans="1:7" s="48" customFormat="1" x14ac:dyDescent="0.2">
      <c r="A982" s="120">
        <v>12</v>
      </c>
      <c r="B982" s="121" t="s">
        <v>1787</v>
      </c>
      <c r="C982" s="80" t="s">
        <v>1137</v>
      </c>
      <c r="D982" s="59"/>
      <c r="E982" s="80">
        <f t="shared" si="42"/>
        <v>0</v>
      </c>
      <c r="F982" s="80">
        <f t="shared" si="43"/>
        <v>3</v>
      </c>
      <c r="G982" s="111"/>
    </row>
    <row r="983" spans="1:7" s="48" customFormat="1" x14ac:dyDescent="0.2">
      <c r="A983" s="120">
        <v>13</v>
      </c>
      <c r="B983" s="121" t="s">
        <v>1788</v>
      </c>
      <c r="C983" s="80" t="s">
        <v>1137</v>
      </c>
      <c r="D983" s="59"/>
      <c r="E983" s="80">
        <f t="shared" si="42"/>
        <v>0</v>
      </c>
      <c r="F983" s="80">
        <f t="shared" si="43"/>
        <v>3</v>
      </c>
      <c r="G983" s="111"/>
    </row>
    <row r="984" spans="1:7" s="48" customFormat="1" x14ac:dyDescent="0.2">
      <c r="A984" s="80">
        <v>14</v>
      </c>
      <c r="B984" s="110" t="s">
        <v>1789</v>
      </c>
      <c r="C984" s="80" t="s">
        <v>1137</v>
      </c>
      <c r="D984" s="59"/>
      <c r="E984" s="80">
        <f t="shared" si="42"/>
        <v>0</v>
      </c>
      <c r="F984" s="80">
        <f t="shared" si="43"/>
        <v>3</v>
      </c>
      <c r="G984" s="111"/>
    </row>
    <row r="985" spans="1:7" s="48" customFormat="1" x14ac:dyDescent="0.2">
      <c r="A985" s="80">
        <v>15</v>
      </c>
      <c r="B985" s="110" t="s">
        <v>1790</v>
      </c>
      <c r="C985" s="80" t="s">
        <v>1137</v>
      </c>
      <c r="D985" s="59"/>
      <c r="E985" s="80">
        <f t="shared" si="42"/>
        <v>0</v>
      </c>
      <c r="F985" s="80">
        <f t="shared" si="43"/>
        <v>3</v>
      </c>
      <c r="G985" s="111"/>
    </row>
    <row r="986" spans="1:7" s="48" customFormat="1" x14ac:dyDescent="0.2">
      <c r="A986" s="67"/>
      <c r="B986" s="52" t="s">
        <v>11</v>
      </c>
      <c r="D986" s="117"/>
      <c r="E986" s="54">
        <f>SUM(E961:E985)</f>
        <v>0</v>
      </c>
      <c r="F986" s="132">
        <f>SUM(F961:F985)</f>
        <v>72</v>
      </c>
      <c r="G986" s="56">
        <f>(E986)/(F986)</f>
        <v>0</v>
      </c>
    </row>
    <row r="990" spans="1:7" s="215" customFormat="1" x14ac:dyDescent="0.25">
      <c r="A990" s="212"/>
      <c r="B990" s="213"/>
      <c r="C990" s="295"/>
      <c r="D990" s="299"/>
      <c r="E990" s="299"/>
      <c r="F990" s="299"/>
      <c r="G990" s="214"/>
    </row>
    <row r="991" spans="1:7" s="215" customFormat="1" ht="15.75" thickBot="1" x14ac:dyDescent="0.3">
      <c r="A991" s="212"/>
      <c r="B991" s="213"/>
      <c r="C991" s="216"/>
      <c r="D991" s="295"/>
      <c r="E991" s="296"/>
      <c r="F991" s="296"/>
      <c r="G991" s="214"/>
    </row>
    <row r="992" spans="1:7" s="215" customFormat="1" ht="15.75" hidden="1" thickBot="1" x14ac:dyDescent="0.3">
      <c r="A992" s="212"/>
      <c r="B992" s="213"/>
      <c r="C992" s="217"/>
      <c r="D992" s="218"/>
      <c r="E992" s="297" t="s">
        <v>2</v>
      </c>
      <c r="F992" s="298"/>
      <c r="G992" s="219">
        <f>(F1022)/(F1328)</f>
        <v>2.6517383618149676E-2</v>
      </c>
    </row>
    <row r="993" spans="1:7" s="204" customFormat="1" ht="35.1" customHeight="1" thickBot="1" x14ac:dyDescent="0.3">
      <c r="A993" s="285" t="s">
        <v>1791</v>
      </c>
      <c r="B993" s="286"/>
      <c r="C993" s="187" t="s">
        <v>4</v>
      </c>
      <c r="D993" s="187" t="s">
        <v>13</v>
      </c>
      <c r="E993" s="188" t="s">
        <v>6</v>
      </c>
      <c r="F993" s="189" t="s">
        <v>7</v>
      </c>
      <c r="G993" s="190" t="s">
        <v>8</v>
      </c>
    </row>
    <row r="994" spans="1:7" s="48" customFormat="1" x14ac:dyDescent="0.2">
      <c r="A994" s="80">
        <v>1</v>
      </c>
      <c r="B994" s="118" t="s">
        <v>1792</v>
      </c>
      <c r="C994" s="175" t="s">
        <v>9</v>
      </c>
      <c r="D994" s="59"/>
      <c r="E994" s="175">
        <f t="shared" ref="E994:E1020" si="44">IF(C994="HIGH",IF(D994&gt;=4,D994,IF(D994&gt;=2,1,0)),IF(C994="MED",IF(D994&gt;=4,3,IF(D994&gt;=2,1,0)),IF(D994&gt;=4,1,0)))</f>
        <v>0</v>
      </c>
      <c r="F994" s="175">
        <f t="shared" ref="F994:F1020" si="45">IF(C994="HIGH",5,IF(C994="MED",3,1))</f>
        <v>5</v>
      </c>
      <c r="G994" s="176"/>
    </row>
    <row r="995" spans="1:7" s="48" customFormat="1" x14ac:dyDescent="0.2">
      <c r="A995" s="120">
        <v>2</v>
      </c>
      <c r="B995" s="126" t="s">
        <v>1793</v>
      </c>
      <c r="C995" s="80" t="s">
        <v>9</v>
      </c>
      <c r="D995" s="59"/>
      <c r="E995" s="80">
        <f t="shared" si="44"/>
        <v>0</v>
      </c>
      <c r="F995" s="80">
        <f t="shared" si="45"/>
        <v>5</v>
      </c>
      <c r="G995" s="111"/>
    </row>
    <row r="996" spans="1:7" s="48" customFormat="1" x14ac:dyDescent="0.2">
      <c r="A996" s="120">
        <v>3</v>
      </c>
      <c r="B996" s="121" t="s">
        <v>1794</v>
      </c>
      <c r="C996" s="80" t="s">
        <v>9</v>
      </c>
      <c r="D996" s="59"/>
      <c r="E996" s="80">
        <f t="shared" si="44"/>
        <v>0</v>
      </c>
      <c r="F996" s="80">
        <f t="shared" si="45"/>
        <v>5</v>
      </c>
      <c r="G996" s="111"/>
    </row>
    <row r="997" spans="1:7" s="48" customFormat="1" x14ac:dyDescent="0.2">
      <c r="A997" s="120">
        <v>4</v>
      </c>
      <c r="B997" s="121" t="s">
        <v>1795</v>
      </c>
      <c r="C997" s="80" t="s">
        <v>9</v>
      </c>
      <c r="D997" s="59"/>
      <c r="E997" s="80">
        <f t="shared" si="44"/>
        <v>0</v>
      </c>
      <c r="F997" s="80">
        <f t="shared" si="45"/>
        <v>5</v>
      </c>
      <c r="G997" s="111"/>
    </row>
    <row r="998" spans="1:7" s="48" customFormat="1" x14ac:dyDescent="0.2">
      <c r="A998" s="120">
        <v>5</v>
      </c>
      <c r="B998" s="121" t="s">
        <v>1796</v>
      </c>
      <c r="C998" s="80" t="s">
        <v>9</v>
      </c>
      <c r="D998" s="59"/>
      <c r="E998" s="80">
        <f t="shared" si="44"/>
        <v>0</v>
      </c>
      <c r="F998" s="80">
        <f t="shared" si="45"/>
        <v>5</v>
      </c>
      <c r="G998" s="111"/>
    </row>
    <row r="999" spans="1:7" s="48" customFormat="1" x14ac:dyDescent="0.2">
      <c r="A999" s="120">
        <v>6</v>
      </c>
      <c r="B999" s="121" t="s">
        <v>1797</v>
      </c>
      <c r="C999" s="80" t="s">
        <v>9</v>
      </c>
      <c r="D999" s="59"/>
      <c r="E999" s="80">
        <f t="shared" si="44"/>
        <v>0</v>
      </c>
      <c r="F999" s="80">
        <f t="shared" si="45"/>
        <v>5</v>
      </c>
      <c r="G999" s="111"/>
    </row>
    <row r="1000" spans="1:7" s="48" customFormat="1" x14ac:dyDescent="0.2">
      <c r="A1000" s="120">
        <v>7</v>
      </c>
      <c r="B1000" s="121" t="s">
        <v>1798</v>
      </c>
      <c r="C1000" s="80" t="s">
        <v>9</v>
      </c>
      <c r="D1000" s="59"/>
      <c r="E1000" s="80">
        <f t="shared" si="44"/>
        <v>0</v>
      </c>
      <c r="F1000" s="80">
        <f t="shared" si="45"/>
        <v>5</v>
      </c>
      <c r="G1000" s="111"/>
    </row>
    <row r="1001" spans="1:7" s="48" customFormat="1" x14ac:dyDescent="0.2">
      <c r="A1001" s="120">
        <v>8</v>
      </c>
      <c r="B1001" s="121" t="s">
        <v>1799</v>
      </c>
      <c r="C1001" s="80" t="s">
        <v>9</v>
      </c>
      <c r="D1001" s="59"/>
      <c r="E1001" s="80">
        <f t="shared" si="44"/>
        <v>0</v>
      </c>
      <c r="F1001" s="80">
        <f t="shared" si="45"/>
        <v>5</v>
      </c>
      <c r="G1001" s="111"/>
    </row>
    <row r="1002" spans="1:7" s="48" customFormat="1" x14ac:dyDescent="0.2">
      <c r="A1002" s="120">
        <v>9</v>
      </c>
      <c r="B1002" s="121" t="s">
        <v>1800</v>
      </c>
      <c r="C1002" s="80" t="s">
        <v>9</v>
      </c>
      <c r="D1002" s="59"/>
      <c r="E1002" s="80">
        <f t="shared" si="44"/>
        <v>0</v>
      </c>
      <c r="F1002" s="80">
        <f t="shared" si="45"/>
        <v>5</v>
      </c>
      <c r="G1002" s="111"/>
    </row>
    <row r="1003" spans="1:7" s="48" customFormat="1" x14ac:dyDescent="0.2">
      <c r="A1003" s="80">
        <v>10</v>
      </c>
      <c r="B1003" s="116" t="s">
        <v>1801</v>
      </c>
      <c r="C1003" s="80" t="s">
        <v>9</v>
      </c>
      <c r="D1003" s="59"/>
      <c r="E1003" s="80">
        <f t="shared" si="44"/>
        <v>0</v>
      </c>
      <c r="F1003" s="80">
        <f t="shared" si="45"/>
        <v>5</v>
      </c>
      <c r="G1003" s="111"/>
    </row>
    <row r="1004" spans="1:7" s="48" customFormat="1" x14ac:dyDescent="0.2">
      <c r="A1004" s="120">
        <v>11</v>
      </c>
      <c r="B1004" s="121" t="s">
        <v>1802</v>
      </c>
      <c r="C1004" s="80" t="s">
        <v>9</v>
      </c>
      <c r="D1004" s="59"/>
      <c r="E1004" s="80">
        <f t="shared" si="44"/>
        <v>0</v>
      </c>
      <c r="F1004" s="80">
        <f t="shared" si="45"/>
        <v>5</v>
      </c>
      <c r="G1004" s="111"/>
    </row>
    <row r="1005" spans="1:7" s="48" customFormat="1" ht="30" x14ac:dyDescent="0.2">
      <c r="A1005" s="120">
        <v>12</v>
      </c>
      <c r="B1005" s="121" t="s">
        <v>1803</v>
      </c>
      <c r="C1005" s="80" t="s">
        <v>9</v>
      </c>
      <c r="D1005" s="59"/>
      <c r="E1005" s="80">
        <f t="shared" si="44"/>
        <v>0</v>
      </c>
      <c r="F1005" s="80">
        <f t="shared" si="45"/>
        <v>5</v>
      </c>
      <c r="G1005" s="111"/>
    </row>
    <row r="1006" spans="1:7" s="48" customFormat="1" x14ac:dyDescent="0.2">
      <c r="A1006" s="120">
        <v>13</v>
      </c>
      <c r="B1006" s="121" t="s">
        <v>1804</v>
      </c>
      <c r="C1006" s="80" t="s">
        <v>9</v>
      </c>
      <c r="D1006" s="59"/>
      <c r="E1006" s="80">
        <f t="shared" si="44"/>
        <v>0</v>
      </c>
      <c r="F1006" s="80">
        <f t="shared" si="45"/>
        <v>5</v>
      </c>
      <c r="G1006" s="111"/>
    </row>
    <row r="1007" spans="1:7" s="48" customFormat="1" x14ac:dyDescent="0.2">
      <c r="A1007" s="120">
        <v>14</v>
      </c>
      <c r="B1007" s="121" t="s">
        <v>1805</v>
      </c>
      <c r="C1007" s="80" t="s">
        <v>9</v>
      </c>
      <c r="D1007" s="59"/>
      <c r="E1007" s="80">
        <f t="shared" si="44"/>
        <v>0</v>
      </c>
      <c r="F1007" s="80">
        <f t="shared" si="45"/>
        <v>5</v>
      </c>
      <c r="G1007" s="111"/>
    </row>
    <row r="1008" spans="1:7" s="48" customFormat="1" x14ac:dyDescent="0.2">
      <c r="A1008" s="120">
        <v>15</v>
      </c>
      <c r="B1008" s="121" t="s">
        <v>1806</v>
      </c>
      <c r="C1008" s="80" t="s">
        <v>9</v>
      </c>
      <c r="D1008" s="59"/>
      <c r="E1008" s="80">
        <f t="shared" si="44"/>
        <v>0</v>
      </c>
      <c r="F1008" s="80">
        <f t="shared" si="45"/>
        <v>5</v>
      </c>
      <c r="G1008" s="111"/>
    </row>
    <row r="1009" spans="1:7" s="48" customFormat="1" x14ac:dyDescent="0.2">
      <c r="A1009" s="120">
        <v>16</v>
      </c>
      <c r="B1009" s="121" t="s">
        <v>1807</v>
      </c>
      <c r="C1009" s="80" t="s">
        <v>9</v>
      </c>
      <c r="D1009" s="59"/>
      <c r="E1009" s="80">
        <f t="shared" si="44"/>
        <v>0</v>
      </c>
      <c r="F1009" s="80">
        <f t="shared" si="45"/>
        <v>5</v>
      </c>
      <c r="G1009" s="111"/>
    </row>
    <row r="1010" spans="1:7" s="48" customFormat="1" x14ac:dyDescent="0.2">
      <c r="A1010" s="80">
        <v>17</v>
      </c>
      <c r="B1010" s="116" t="s">
        <v>1808</v>
      </c>
      <c r="C1010" s="80" t="s">
        <v>9</v>
      </c>
      <c r="D1010" s="59"/>
      <c r="E1010" s="80">
        <f t="shared" si="44"/>
        <v>0</v>
      </c>
      <c r="F1010" s="80">
        <f t="shared" si="45"/>
        <v>5</v>
      </c>
      <c r="G1010" s="111"/>
    </row>
    <row r="1011" spans="1:7" s="48" customFormat="1" x14ac:dyDescent="0.2">
      <c r="A1011" s="80">
        <v>18</v>
      </c>
      <c r="B1011" s="116" t="s">
        <v>1809</v>
      </c>
      <c r="C1011" s="80" t="s">
        <v>9</v>
      </c>
      <c r="D1011" s="59"/>
      <c r="E1011" s="80">
        <f t="shared" si="44"/>
        <v>0</v>
      </c>
      <c r="F1011" s="80">
        <f t="shared" si="45"/>
        <v>5</v>
      </c>
      <c r="G1011" s="111"/>
    </row>
    <row r="1012" spans="1:7" s="48" customFormat="1" x14ac:dyDescent="0.2">
      <c r="A1012" s="80">
        <v>19</v>
      </c>
      <c r="B1012" s="116" t="s">
        <v>1810</v>
      </c>
      <c r="C1012" s="80" t="s">
        <v>9</v>
      </c>
      <c r="D1012" s="59"/>
      <c r="E1012" s="80">
        <f t="shared" si="44"/>
        <v>0</v>
      </c>
      <c r="F1012" s="80">
        <f t="shared" si="45"/>
        <v>5</v>
      </c>
      <c r="G1012" s="111"/>
    </row>
    <row r="1013" spans="1:7" s="48" customFormat="1" x14ac:dyDescent="0.2">
      <c r="A1013" s="80">
        <v>20</v>
      </c>
      <c r="B1013" s="116" t="s">
        <v>1811</v>
      </c>
      <c r="C1013" s="80" t="s">
        <v>9</v>
      </c>
      <c r="D1013" s="59"/>
      <c r="E1013" s="80">
        <f t="shared" si="44"/>
        <v>0</v>
      </c>
      <c r="F1013" s="80">
        <f t="shared" si="45"/>
        <v>5</v>
      </c>
      <c r="G1013" s="111"/>
    </row>
    <row r="1014" spans="1:7" s="48" customFormat="1" x14ac:dyDescent="0.2">
      <c r="A1014" s="80">
        <v>21</v>
      </c>
      <c r="B1014" s="116" t="s">
        <v>2404</v>
      </c>
      <c r="C1014" s="80" t="s">
        <v>9</v>
      </c>
      <c r="D1014" s="59"/>
      <c r="E1014" s="80">
        <f t="shared" si="44"/>
        <v>0</v>
      </c>
      <c r="F1014" s="80">
        <f t="shared" si="45"/>
        <v>5</v>
      </c>
      <c r="G1014" s="111"/>
    </row>
    <row r="1015" spans="1:7" s="48" customFormat="1" x14ac:dyDescent="0.2">
      <c r="A1015" s="80"/>
      <c r="B1015" s="116" t="s">
        <v>1812</v>
      </c>
      <c r="C1015" s="80" t="s">
        <v>9</v>
      </c>
      <c r="D1015" s="59"/>
      <c r="E1015" s="80">
        <f t="shared" si="44"/>
        <v>0</v>
      </c>
      <c r="F1015" s="80">
        <f t="shared" si="45"/>
        <v>5</v>
      </c>
      <c r="G1015" s="111"/>
    </row>
    <row r="1016" spans="1:7" s="48" customFormat="1" x14ac:dyDescent="0.2">
      <c r="A1016" s="80"/>
      <c r="B1016" s="116" t="s">
        <v>1813</v>
      </c>
      <c r="C1016" s="80" t="s">
        <v>9</v>
      </c>
      <c r="D1016" s="59"/>
      <c r="E1016" s="80">
        <f t="shared" si="44"/>
        <v>0</v>
      </c>
      <c r="F1016" s="80">
        <f t="shared" si="45"/>
        <v>5</v>
      </c>
      <c r="G1016" s="111"/>
    </row>
    <row r="1017" spans="1:7" s="48" customFormat="1" x14ac:dyDescent="0.2">
      <c r="A1017" s="80"/>
      <c r="B1017" s="116" t="s">
        <v>1814</v>
      </c>
      <c r="C1017" s="80" t="s">
        <v>9</v>
      </c>
      <c r="D1017" s="59"/>
      <c r="E1017" s="80">
        <f t="shared" si="44"/>
        <v>0</v>
      </c>
      <c r="F1017" s="80">
        <f t="shared" si="45"/>
        <v>5</v>
      </c>
      <c r="G1017" s="111"/>
    </row>
    <row r="1018" spans="1:7" s="48" customFormat="1" x14ac:dyDescent="0.2">
      <c r="A1018" s="80"/>
      <c r="B1018" s="116" t="s">
        <v>1815</v>
      </c>
      <c r="C1018" s="80" t="s">
        <v>9</v>
      </c>
      <c r="D1018" s="59"/>
      <c r="E1018" s="80">
        <f t="shared" si="44"/>
        <v>0</v>
      </c>
      <c r="F1018" s="80">
        <f t="shared" si="45"/>
        <v>5</v>
      </c>
      <c r="G1018" s="111"/>
    </row>
    <row r="1019" spans="1:7" s="48" customFormat="1" x14ac:dyDescent="0.2">
      <c r="A1019" s="80" t="s">
        <v>1816</v>
      </c>
      <c r="B1019" s="116" t="s">
        <v>1817</v>
      </c>
      <c r="C1019" s="80" t="s">
        <v>9</v>
      </c>
      <c r="D1019" s="59"/>
      <c r="E1019" s="80">
        <f t="shared" si="44"/>
        <v>0</v>
      </c>
      <c r="F1019" s="80">
        <f t="shared" si="45"/>
        <v>5</v>
      </c>
      <c r="G1019" s="111"/>
    </row>
    <row r="1020" spans="1:7" s="48" customFormat="1" x14ac:dyDescent="0.2">
      <c r="A1020" s="80"/>
      <c r="B1020" s="116" t="s">
        <v>1818</v>
      </c>
      <c r="C1020" s="80" t="s">
        <v>9</v>
      </c>
      <c r="D1020" s="59"/>
      <c r="E1020" s="80">
        <f t="shared" si="44"/>
        <v>0</v>
      </c>
      <c r="F1020" s="80">
        <f t="shared" si="45"/>
        <v>5</v>
      </c>
      <c r="G1020" s="111"/>
    </row>
    <row r="1021" spans="1:7" s="48" customFormat="1" x14ac:dyDescent="0.2">
      <c r="A1021" s="80"/>
      <c r="B1021" s="116"/>
      <c r="C1021" s="80"/>
      <c r="D1021" s="59"/>
      <c r="E1021" s="80"/>
      <c r="F1021" s="80"/>
      <c r="G1021" s="111"/>
    </row>
    <row r="1022" spans="1:7" s="48" customFormat="1" x14ac:dyDescent="0.2">
      <c r="A1022" s="67"/>
      <c r="B1022" s="52" t="s">
        <v>11</v>
      </c>
      <c r="D1022" s="117"/>
      <c r="E1022" s="54">
        <f>SUM(E994:E1021)</f>
        <v>0</v>
      </c>
      <c r="F1022" s="132">
        <f>SUM(F994:F1021)</f>
        <v>135</v>
      </c>
      <c r="G1022" s="56">
        <f>(E1022)/(F1022)</f>
        <v>0</v>
      </c>
    </row>
    <row r="1026" spans="1:7" s="215" customFormat="1" x14ac:dyDescent="0.25">
      <c r="A1026" s="212"/>
      <c r="B1026" s="213"/>
      <c r="C1026" s="295"/>
      <c r="D1026" s="299"/>
      <c r="E1026" s="299"/>
      <c r="F1026" s="299"/>
      <c r="G1026" s="214"/>
    </row>
    <row r="1027" spans="1:7" s="215" customFormat="1" ht="15.75" thickBot="1" x14ac:dyDescent="0.3">
      <c r="A1027" s="212"/>
      <c r="B1027" s="213"/>
      <c r="C1027" s="216"/>
      <c r="D1027" s="295"/>
      <c r="E1027" s="296"/>
      <c r="F1027" s="296"/>
      <c r="G1027" s="214"/>
    </row>
    <row r="1028" spans="1:7" s="215" customFormat="1" ht="15.75" hidden="1" thickBot="1" x14ac:dyDescent="0.3">
      <c r="A1028" s="212"/>
      <c r="B1028" s="213"/>
      <c r="C1028" s="217"/>
      <c r="D1028" s="218"/>
      <c r="E1028" s="297" t="s">
        <v>2</v>
      </c>
      <c r="F1028" s="298"/>
      <c r="G1028" s="219">
        <f>(F1043)/(F1328)</f>
        <v>7.0713022981732472E-3</v>
      </c>
    </row>
    <row r="1029" spans="1:7" s="204" customFormat="1" ht="35.1" customHeight="1" thickBot="1" x14ac:dyDescent="0.3">
      <c r="A1029" s="285" t="s">
        <v>1819</v>
      </c>
      <c r="B1029" s="286"/>
      <c r="C1029" s="187" t="s">
        <v>4</v>
      </c>
      <c r="D1029" s="187" t="s">
        <v>13</v>
      </c>
      <c r="E1029" s="188" t="s">
        <v>6</v>
      </c>
      <c r="F1029" s="189" t="s">
        <v>7</v>
      </c>
      <c r="G1029" s="190" t="s">
        <v>8</v>
      </c>
    </row>
    <row r="1030" spans="1:7" s="48" customFormat="1" x14ac:dyDescent="0.2">
      <c r="A1030" s="131">
        <v>1</v>
      </c>
      <c r="B1030" s="126" t="s">
        <v>1820</v>
      </c>
      <c r="C1030" s="178" t="s">
        <v>1137</v>
      </c>
      <c r="D1030" s="59"/>
      <c r="E1030" s="178">
        <f t="shared" ref="E1030:E1042" si="46">IF(C1030="HIGH",IF(D1030&gt;=4,D1030,IF(D1030&gt;=2,1,0)),IF(C1030="MED",IF(D1030&gt;=4,3,IF(D1030&gt;=2,1,0)),IF(D1030&gt;=4,1,0)))</f>
        <v>0</v>
      </c>
      <c r="F1030" s="178">
        <f t="shared" ref="F1030:F1042" si="47">IF(C1030="HIGH",5,IF(C1030="MED",3,1))</f>
        <v>3</v>
      </c>
      <c r="G1030" s="179"/>
    </row>
    <row r="1031" spans="1:7" s="48" customFormat="1" ht="30" x14ac:dyDescent="0.2">
      <c r="A1031" s="120">
        <v>2</v>
      </c>
      <c r="B1031" s="121" t="s">
        <v>1821</v>
      </c>
      <c r="C1031" s="112"/>
      <c r="D1031" s="124"/>
      <c r="E1031" s="112"/>
      <c r="F1031" s="112"/>
      <c r="G1031" s="114"/>
    </row>
    <row r="1032" spans="1:7" s="48" customFormat="1" x14ac:dyDescent="0.2">
      <c r="A1032" s="120"/>
      <c r="B1032" s="125" t="s">
        <v>1822</v>
      </c>
      <c r="C1032" s="80" t="s">
        <v>1137</v>
      </c>
      <c r="D1032" s="59"/>
      <c r="E1032" s="80">
        <f t="shared" si="46"/>
        <v>0</v>
      </c>
      <c r="F1032" s="80">
        <f t="shared" si="47"/>
        <v>3</v>
      </c>
      <c r="G1032" s="111"/>
    </row>
    <row r="1033" spans="1:7" s="48" customFormat="1" x14ac:dyDescent="0.2">
      <c r="A1033" s="120"/>
      <c r="B1033" s="125" t="s">
        <v>1823</v>
      </c>
      <c r="C1033" s="80" t="s">
        <v>1137</v>
      </c>
      <c r="D1033" s="59"/>
      <c r="E1033" s="80">
        <f t="shared" si="46"/>
        <v>0</v>
      </c>
      <c r="F1033" s="80">
        <f t="shared" si="47"/>
        <v>3</v>
      </c>
      <c r="G1033" s="111"/>
    </row>
    <row r="1034" spans="1:7" s="48" customFormat="1" x14ac:dyDescent="0.2">
      <c r="A1034" s="120"/>
      <c r="B1034" s="125" t="s">
        <v>1824</v>
      </c>
      <c r="C1034" s="80" t="s">
        <v>1137</v>
      </c>
      <c r="D1034" s="59"/>
      <c r="E1034" s="80">
        <f t="shared" si="46"/>
        <v>0</v>
      </c>
      <c r="F1034" s="80">
        <f t="shared" si="47"/>
        <v>3</v>
      </c>
      <c r="G1034" s="111"/>
    </row>
    <row r="1035" spans="1:7" s="48" customFormat="1" x14ac:dyDescent="0.2">
      <c r="A1035" s="120"/>
      <c r="B1035" s="125" t="s">
        <v>1825</v>
      </c>
      <c r="C1035" s="80" t="s">
        <v>1137</v>
      </c>
      <c r="D1035" s="59"/>
      <c r="E1035" s="80">
        <f t="shared" si="46"/>
        <v>0</v>
      </c>
      <c r="F1035" s="80">
        <f t="shared" si="47"/>
        <v>3</v>
      </c>
      <c r="G1035" s="111"/>
    </row>
    <row r="1036" spans="1:7" s="48" customFormat="1" ht="30" x14ac:dyDescent="0.2">
      <c r="A1036" s="120">
        <v>3</v>
      </c>
      <c r="B1036" s="121" t="s">
        <v>1826</v>
      </c>
      <c r="C1036" s="80" t="s">
        <v>1137</v>
      </c>
      <c r="D1036" s="59"/>
      <c r="E1036" s="80">
        <f t="shared" si="46"/>
        <v>0</v>
      </c>
      <c r="F1036" s="80">
        <f t="shared" si="47"/>
        <v>3</v>
      </c>
      <c r="G1036" s="111"/>
    </row>
    <row r="1037" spans="1:7" s="48" customFormat="1" ht="30" x14ac:dyDescent="0.2">
      <c r="A1037" s="120">
        <v>4</v>
      </c>
      <c r="B1037" s="121" t="s">
        <v>1827</v>
      </c>
      <c r="C1037" s="80" t="s">
        <v>1137</v>
      </c>
      <c r="D1037" s="59"/>
      <c r="E1037" s="80">
        <f t="shared" si="46"/>
        <v>0</v>
      </c>
      <c r="F1037" s="80">
        <f t="shared" si="47"/>
        <v>3</v>
      </c>
      <c r="G1037" s="111"/>
    </row>
    <row r="1038" spans="1:7" s="48" customFormat="1" x14ac:dyDescent="0.2">
      <c r="A1038" s="120">
        <v>5</v>
      </c>
      <c r="B1038" s="121" t="s">
        <v>1828</v>
      </c>
      <c r="C1038" s="80" t="s">
        <v>1137</v>
      </c>
      <c r="D1038" s="59"/>
      <c r="E1038" s="80">
        <f t="shared" si="46"/>
        <v>0</v>
      </c>
      <c r="F1038" s="80">
        <f t="shared" si="47"/>
        <v>3</v>
      </c>
      <c r="G1038" s="111"/>
    </row>
    <row r="1039" spans="1:7" s="48" customFormat="1" ht="45" x14ac:dyDescent="0.2">
      <c r="A1039" s="120">
        <v>6</v>
      </c>
      <c r="B1039" s="121" t="s">
        <v>1829</v>
      </c>
      <c r="C1039" s="80" t="s">
        <v>1137</v>
      </c>
      <c r="D1039" s="59"/>
      <c r="E1039" s="80">
        <f t="shared" si="46"/>
        <v>0</v>
      </c>
      <c r="F1039" s="80">
        <f t="shared" si="47"/>
        <v>3</v>
      </c>
      <c r="G1039" s="111"/>
    </row>
    <row r="1040" spans="1:7" s="48" customFormat="1" x14ac:dyDescent="0.2">
      <c r="A1040" s="80">
        <v>7</v>
      </c>
      <c r="B1040" s="116" t="s">
        <v>1830</v>
      </c>
      <c r="C1040" s="80" t="s">
        <v>1137</v>
      </c>
      <c r="D1040" s="59"/>
      <c r="E1040" s="80">
        <f t="shared" si="46"/>
        <v>0</v>
      </c>
      <c r="F1040" s="80">
        <f t="shared" si="47"/>
        <v>3</v>
      </c>
      <c r="G1040" s="111"/>
    </row>
    <row r="1041" spans="1:7" s="48" customFormat="1" x14ac:dyDescent="0.2">
      <c r="A1041" s="80">
        <v>8</v>
      </c>
      <c r="B1041" s="116" t="s">
        <v>1831</v>
      </c>
      <c r="C1041" s="80" t="s">
        <v>1137</v>
      </c>
      <c r="D1041" s="59"/>
      <c r="E1041" s="80">
        <f t="shared" si="46"/>
        <v>0</v>
      </c>
      <c r="F1041" s="80">
        <f t="shared" si="47"/>
        <v>3</v>
      </c>
      <c r="G1041" s="111"/>
    </row>
    <row r="1042" spans="1:7" s="48" customFormat="1" x14ac:dyDescent="0.2">
      <c r="A1042" s="80">
        <v>9</v>
      </c>
      <c r="B1042" s="116" t="s">
        <v>1832</v>
      </c>
      <c r="C1042" s="80" t="s">
        <v>1137</v>
      </c>
      <c r="D1042" s="59"/>
      <c r="E1042" s="80">
        <f t="shared" si="46"/>
        <v>0</v>
      </c>
      <c r="F1042" s="80">
        <f t="shared" si="47"/>
        <v>3</v>
      </c>
      <c r="G1042" s="111"/>
    </row>
    <row r="1043" spans="1:7" s="48" customFormat="1" x14ac:dyDescent="0.2">
      <c r="A1043" s="67"/>
      <c r="B1043" s="52" t="s">
        <v>11</v>
      </c>
      <c r="D1043" s="117"/>
      <c r="E1043" s="54">
        <f>SUM(E1030:E1042)</f>
        <v>0</v>
      </c>
      <c r="F1043" s="132">
        <f>SUM(F1030:F1042)</f>
        <v>36</v>
      </c>
      <c r="G1043" s="56">
        <f>(E1043)/(F1043)</f>
        <v>0</v>
      </c>
    </row>
    <row r="1047" spans="1:7" s="215" customFormat="1" x14ac:dyDescent="0.25">
      <c r="A1047" s="212"/>
      <c r="B1047" s="213"/>
      <c r="C1047" s="295"/>
      <c r="D1047" s="299"/>
      <c r="E1047" s="299"/>
      <c r="F1047" s="299"/>
      <c r="G1047" s="214"/>
    </row>
    <row r="1048" spans="1:7" s="215" customFormat="1" ht="15.75" thickBot="1" x14ac:dyDescent="0.3">
      <c r="A1048" s="212"/>
      <c r="B1048" s="213"/>
      <c r="C1048" s="216"/>
      <c r="D1048" s="295"/>
      <c r="E1048" s="296"/>
      <c r="F1048" s="296"/>
      <c r="G1048" s="214"/>
    </row>
    <row r="1049" spans="1:7" s="215" customFormat="1" ht="15.75" hidden="1" thickBot="1" x14ac:dyDescent="0.3">
      <c r="A1049" s="212"/>
      <c r="B1049" s="213"/>
      <c r="C1049" s="217"/>
      <c r="D1049" s="218"/>
      <c r="E1049" s="297" t="s">
        <v>2</v>
      </c>
      <c r="F1049" s="298"/>
      <c r="G1049" s="219">
        <f>(F1083)/(F1328)</f>
        <v>3.1428010214103318E-2</v>
      </c>
    </row>
    <row r="1050" spans="1:7" s="204" customFormat="1" ht="35.1" customHeight="1" thickBot="1" x14ac:dyDescent="0.3">
      <c r="A1050" s="285" t="s">
        <v>1833</v>
      </c>
      <c r="B1050" s="286"/>
      <c r="C1050" s="187" t="s">
        <v>4</v>
      </c>
      <c r="D1050" s="187" t="s">
        <v>13</v>
      </c>
      <c r="E1050" s="188" t="s">
        <v>6</v>
      </c>
      <c r="F1050" s="189" t="s">
        <v>7</v>
      </c>
      <c r="G1050" s="190" t="s">
        <v>8</v>
      </c>
    </row>
    <row r="1051" spans="1:7" s="48" customFormat="1" x14ac:dyDescent="0.2">
      <c r="A1051" s="120">
        <v>1</v>
      </c>
      <c r="B1051" s="121" t="s">
        <v>1834</v>
      </c>
      <c r="C1051" s="175" t="s">
        <v>9</v>
      </c>
      <c r="D1051" s="59"/>
      <c r="E1051" s="175">
        <f t="shared" ref="E1051:E1082" si="48">IF(C1051="HIGH",IF(D1051&gt;=4,D1051,IF(D1051&gt;=2,1,0)),IF(C1051="MED",IF(D1051&gt;=4,3,IF(D1051&gt;=2,1,0)),IF(D1051&gt;=4,1,0)))</f>
        <v>0</v>
      </c>
      <c r="F1051" s="175">
        <f t="shared" ref="F1051:F1082" si="49">IF(C1051="HIGH",5,IF(C1051="MED",3,1))</f>
        <v>5</v>
      </c>
      <c r="G1051" s="176"/>
    </row>
    <row r="1052" spans="1:7" s="48" customFormat="1" x14ac:dyDescent="0.2">
      <c r="A1052" s="120">
        <v>2</v>
      </c>
      <c r="B1052" s="121" t="s">
        <v>1835</v>
      </c>
      <c r="C1052" s="80" t="s">
        <v>9</v>
      </c>
      <c r="D1052" s="59"/>
      <c r="E1052" s="80">
        <f t="shared" si="48"/>
        <v>0</v>
      </c>
      <c r="F1052" s="80">
        <f t="shared" si="49"/>
        <v>5</v>
      </c>
      <c r="G1052" s="111"/>
    </row>
    <row r="1053" spans="1:7" s="48" customFormat="1" x14ac:dyDescent="0.2">
      <c r="A1053" s="120">
        <v>3</v>
      </c>
      <c r="B1053" s="121" t="s">
        <v>1836</v>
      </c>
      <c r="C1053" s="80" t="s">
        <v>9</v>
      </c>
      <c r="D1053" s="59"/>
      <c r="E1053" s="80">
        <f t="shared" si="48"/>
        <v>0</v>
      </c>
      <c r="F1053" s="80">
        <f t="shared" si="49"/>
        <v>5</v>
      </c>
      <c r="G1053" s="111"/>
    </row>
    <row r="1054" spans="1:7" s="48" customFormat="1" x14ac:dyDescent="0.2">
      <c r="A1054" s="120">
        <v>4</v>
      </c>
      <c r="B1054" s="121" t="s">
        <v>1837</v>
      </c>
      <c r="C1054" s="80" t="s">
        <v>9</v>
      </c>
      <c r="D1054" s="59"/>
      <c r="E1054" s="80">
        <f t="shared" si="48"/>
        <v>0</v>
      </c>
      <c r="F1054" s="80">
        <f t="shared" si="49"/>
        <v>5</v>
      </c>
      <c r="G1054" s="111"/>
    </row>
    <row r="1055" spans="1:7" s="48" customFormat="1" x14ac:dyDescent="0.2">
      <c r="A1055" s="120">
        <v>5</v>
      </c>
      <c r="B1055" s="121" t="s">
        <v>1838</v>
      </c>
      <c r="C1055" s="80" t="s">
        <v>9</v>
      </c>
      <c r="D1055" s="59"/>
      <c r="E1055" s="80">
        <f t="shared" si="48"/>
        <v>0</v>
      </c>
      <c r="F1055" s="80">
        <f t="shared" si="49"/>
        <v>5</v>
      </c>
      <c r="G1055" s="111"/>
    </row>
    <row r="1056" spans="1:7" s="48" customFormat="1" x14ac:dyDescent="0.2">
      <c r="A1056" s="120">
        <v>6</v>
      </c>
      <c r="B1056" s="121" t="s">
        <v>1839</v>
      </c>
      <c r="C1056" s="80" t="s">
        <v>9</v>
      </c>
      <c r="D1056" s="59"/>
      <c r="E1056" s="80">
        <f t="shared" si="48"/>
        <v>0</v>
      </c>
      <c r="F1056" s="80">
        <f t="shared" si="49"/>
        <v>5</v>
      </c>
      <c r="G1056" s="111"/>
    </row>
    <row r="1057" spans="1:7" s="48" customFormat="1" x14ac:dyDescent="0.2">
      <c r="A1057" s="120">
        <v>7</v>
      </c>
      <c r="B1057" s="121" t="s">
        <v>1840</v>
      </c>
      <c r="C1057" s="80" t="s">
        <v>9</v>
      </c>
      <c r="D1057" s="59"/>
      <c r="E1057" s="80">
        <f t="shared" si="48"/>
        <v>0</v>
      </c>
      <c r="F1057" s="80">
        <f t="shared" si="49"/>
        <v>5</v>
      </c>
      <c r="G1057" s="111"/>
    </row>
    <row r="1058" spans="1:7" s="48" customFormat="1" x14ac:dyDescent="0.2">
      <c r="A1058" s="120">
        <v>8</v>
      </c>
      <c r="B1058" s="121" t="s">
        <v>1841</v>
      </c>
      <c r="C1058" s="80" t="s">
        <v>9</v>
      </c>
      <c r="D1058" s="59"/>
      <c r="E1058" s="80">
        <f t="shared" si="48"/>
        <v>0</v>
      </c>
      <c r="F1058" s="80">
        <f t="shared" si="49"/>
        <v>5</v>
      </c>
      <c r="G1058" s="111"/>
    </row>
    <row r="1059" spans="1:7" s="48" customFormat="1" x14ac:dyDescent="0.2">
      <c r="A1059" s="120">
        <v>9</v>
      </c>
      <c r="B1059" s="121" t="s">
        <v>1842</v>
      </c>
      <c r="C1059" s="80" t="s">
        <v>9</v>
      </c>
      <c r="D1059" s="59"/>
      <c r="E1059" s="80">
        <f t="shared" si="48"/>
        <v>0</v>
      </c>
      <c r="F1059" s="80">
        <f t="shared" si="49"/>
        <v>5</v>
      </c>
      <c r="G1059" s="111"/>
    </row>
    <row r="1060" spans="1:7" s="48" customFormat="1" x14ac:dyDescent="0.2">
      <c r="A1060" s="120">
        <v>10</v>
      </c>
      <c r="B1060" s="121" t="s">
        <v>1843</v>
      </c>
      <c r="C1060" s="80" t="s">
        <v>9</v>
      </c>
      <c r="D1060" s="59"/>
      <c r="E1060" s="80">
        <f t="shared" si="48"/>
        <v>0</v>
      </c>
      <c r="F1060" s="80">
        <f t="shared" si="49"/>
        <v>5</v>
      </c>
      <c r="G1060" s="111"/>
    </row>
    <row r="1061" spans="1:7" s="48" customFormat="1" ht="30" x14ac:dyDescent="0.2">
      <c r="A1061" s="120">
        <v>11</v>
      </c>
      <c r="B1061" s="121" t="s">
        <v>1844</v>
      </c>
      <c r="C1061" s="80" t="s">
        <v>9</v>
      </c>
      <c r="D1061" s="59"/>
      <c r="E1061" s="80">
        <f t="shared" si="48"/>
        <v>0</v>
      </c>
      <c r="F1061" s="80">
        <f t="shared" si="49"/>
        <v>5</v>
      </c>
      <c r="G1061" s="111"/>
    </row>
    <row r="1062" spans="1:7" s="48" customFormat="1" ht="30" x14ac:dyDescent="0.2">
      <c r="A1062" s="120">
        <v>12</v>
      </c>
      <c r="B1062" s="121" t="s">
        <v>1845</v>
      </c>
      <c r="C1062" s="80" t="s">
        <v>9</v>
      </c>
      <c r="D1062" s="59"/>
      <c r="E1062" s="80">
        <f t="shared" si="48"/>
        <v>0</v>
      </c>
      <c r="F1062" s="80">
        <f t="shared" si="49"/>
        <v>5</v>
      </c>
      <c r="G1062" s="111"/>
    </row>
    <row r="1063" spans="1:7" s="48" customFormat="1" ht="30" x14ac:dyDescent="0.2">
      <c r="A1063" s="120">
        <v>13</v>
      </c>
      <c r="B1063" s="121" t="s">
        <v>1846</v>
      </c>
      <c r="C1063" s="80" t="s">
        <v>9</v>
      </c>
      <c r="D1063" s="59"/>
      <c r="E1063" s="80">
        <f t="shared" si="48"/>
        <v>0</v>
      </c>
      <c r="F1063" s="80">
        <f t="shared" si="49"/>
        <v>5</v>
      </c>
      <c r="G1063" s="111"/>
    </row>
    <row r="1064" spans="1:7" s="48" customFormat="1" x14ac:dyDescent="0.2">
      <c r="A1064" s="80">
        <v>14</v>
      </c>
      <c r="B1064" s="116" t="s">
        <v>1847</v>
      </c>
      <c r="C1064" s="80" t="s">
        <v>9</v>
      </c>
      <c r="D1064" s="59"/>
      <c r="E1064" s="80">
        <f t="shared" si="48"/>
        <v>0</v>
      </c>
      <c r="F1064" s="80">
        <f t="shared" si="49"/>
        <v>5</v>
      </c>
      <c r="G1064" s="111"/>
    </row>
    <row r="1065" spans="1:7" s="48" customFormat="1" ht="30" x14ac:dyDescent="0.2">
      <c r="A1065" s="80">
        <v>15</v>
      </c>
      <c r="B1065" s="110" t="s">
        <v>1848</v>
      </c>
      <c r="C1065" s="80" t="s">
        <v>9</v>
      </c>
      <c r="D1065" s="59"/>
      <c r="E1065" s="80">
        <f t="shared" si="48"/>
        <v>0</v>
      </c>
      <c r="F1065" s="80">
        <f t="shared" si="49"/>
        <v>5</v>
      </c>
      <c r="G1065" s="111"/>
    </row>
    <row r="1066" spans="1:7" s="48" customFormat="1" x14ac:dyDescent="0.2">
      <c r="A1066" s="80">
        <v>16</v>
      </c>
      <c r="B1066" s="110" t="s">
        <v>1849</v>
      </c>
      <c r="C1066" s="80" t="s">
        <v>9</v>
      </c>
      <c r="D1066" s="59"/>
      <c r="E1066" s="80">
        <f t="shared" si="48"/>
        <v>0</v>
      </c>
      <c r="F1066" s="80">
        <f t="shared" si="49"/>
        <v>5</v>
      </c>
      <c r="G1066" s="111"/>
    </row>
    <row r="1067" spans="1:7" s="48" customFormat="1" x14ac:dyDescent="0.2">
      <c r="A1067" s="80">
        <v>17</v>
      </c>
      <c r="B1067" s="116" t="s">
        <v>1850</v>
      </c>
      <c r="C1067" s="80" t="s">
        <v>9</v>
      </c>
      <c r="D1067" s="59"/>
      <c r="E1067" s="80">
        <f t="shared" si="48"/>
        <v>0</v>
      </c>
      <c r="F1067" s="80">
        <f t="shared" si="49"/>
        <v>5</v>
      </c>
      <c r="G1067" s="111"/>
    </row>
    <row r="1068" spans="1:7" s="48" customFormat="1" x14ac:dyDescent="0.2">
      <c r="A1068" s="80">
        <v>18</v>
      </c>
      <c r="B1068" s="116" t="s">
        <v>1851</v>
      </c>
      <c r="C1068" s="80" t="s">
        <v>9</v>
      </c>
      <c r="D1068" s="59"/>
      <c r="E1068" s="80">
        <f t="shared" si="48"/>
        <v>0</v>
      </c>
      <c r="F1068" s="80">
        <f t="shared" si="49"/>
        <v>5</v>
      </c>
      <c r="G1068" s="111"/>
    </row>
    <row r="1069" spans="1:7" s="48" customFormat="1" ht="30" x14ac:dyDescent="0.2">
      <c r="A1069" s="80">
        <v>19</v>
      </c>
      <c r="B1069" s="110" t="s">
        <v>1852</v>
      </c>
      <c r="C1069" s="80" t="s">
        <v>9</v>
      </c>
      <c r="D1069" s="59"/>
      <c r="E1069" s="80">
        <f t="shared" si="48"/>
        <v>0</v>
      </c>
      <c r="F1069" s="80">
        <f t="shared" si="49"/>
        <v>5</v>
      </c>
      <c r="G1069" s="111"/>
    </row>
    <row r="1070" spans="1:7" s="48" customFormat="1" x14ac:dyDescent="0.2">
      <c r="A1070" s="80">
        <v>20</v>
      </c>
      <c r="B1070" s="141" t="s">
        <v>1853</v>
      </c>
      <c r="C1070" s="80" t="s">
        <v>9</v>
      </c>
      <c r="D1070" s="59"/>
      <c r="E1070" s="80">
        <f t="shared" si="48"/>
        <v>0</v>
      </c>
      <c r="F1070" s="80">
        <f t="shared" si="49"/>
        <v>5</v>
      </c>
      <c r="G1070" s="111"/>
    </row>
    <row r="1071" spans="1:7" s="48" customFormat="1" ht="30" x14ac:dyDescent="0.2">
      <c r="A1071" s="80">
        <v>21</v>
      </c>
      <c r="B1071" s="110" t="s">
        <v>1854</v>
      </c>
      <c r="C1071" s="80" t="s">
        <v>9</v>
      </c>
      <c r="D1071" s="59"/>
      <c r="E1071" s="80">
        <f t="shared" si="48"/>
        <v>0</v>
      </c>
      <c r="F1071" s="80">
        <f t="shared" si="49"/>
        <v>5</v>
      </c>
      <c r="G1071" s="111"/>
    </row>
    <row r="1072" spans="1:7" s="48" customFormat="1" x14ac:dyDescent="0.2">
      <c r="A1072" s="80">
        <v>22</v>
      </c>
      <c r="B1072" s="116" t="s">
        <v>1855</v>
      </c>
      <c r="C1072" s="80" t="s">
        <v>9</v>
      </c>
      <c r="D1072" s="59"/>
      <c r="E1072" s="80">
        <f t="shared" si="48"/>
        <v>0</v>
      </c>
      <c r="F1072" s="80">
        <f t="shared" si="49"/>
        <v>5</v>
      </c>
      <c r="G1072" s="111"/>
    </row>
    <row r="1073" spans="1:7" s="48" customFormat="1" x14ac:dyDescent="0.2">
      <c r="A1073" s="80">
        <v>23</v>
      </c>
      <c r="B1073" s="116" t="s">
        <v>1856</v>
      </c>
      <c r="C1073" s="80" t="s">
        <v>9</v>
      </c>
      <c r="D1073" s="59"/>
      <c r="E1073" s="80">
        <f t="shared" si="48"/>
        <v>0</v>
      </c>
      <c r="F1073" s="80">
        <f t="shared" si="49"/>
        <v>5</v>
      </c>
      <c r="G1073" s="111"/>
    </row>
    <row r="1074" spans="1:7" s="48" customFormat="1" x14ac:dyDescent="0.2">
      <c r="A1074" s="80">
        <v>24</v>
      </c>
      <c r="B1074" s="116" t="s">
        <v>1857</v>
      </c>
      <c r="C1074" s="80" t="s">
        <v>9</v>
      </c>
      <c r="D1074" s="59"/>
      <c r="E1074" s="80">
        <f t="shared" si="48"/>
        <v>0</v>
      </c>
      <c r="F1074" s="80">
        <f t="shared" si="49"/>
        <v>5</v>
      </c>
      <c r="G1074" s="111"/>
    </row>
    <row r="1075" spans="1:7" s="48" customFormat="1" x14ac:dyDescent="0.2">
      <c r="A1075" s="80">
        <v>25</v>
      </c>
      <c r="B1075" s="116" t="s">
        <v>1858</v>
      </c>
      <c r="C1075" s="80" t="s">
        <v>9</v>
      </c>
      <c r="D1075" s="59"/>
      <c r="E1075" s="80">
        <f t="shared" si="48"/>
        <v>0</v>
      </c>
      <c r="F1075" s="80">
        <f t="shared" si="49"/>
        <v>5</v>
      </c>
      <c r="G1075" s="111"/>
    </row>
    <row r="1076" spans="1:7" s="48" customFormat="1" x14ac:dyDescent="0.2">
      <c r="A1076" s="80">
        <v>26</v>
      </c>
      <c r="B1076" s="116" t="s">
        <v>1859</v>
      </c>
      <c r="C1076" s="80" t="s">
        <v>9</v>
      </c>
      <c r="D1076" s="59"/>
      <c r="E1076" s="80">
        <f t="shared" si="48"/>
        <v>0</v>
      </c>
      <c r="F1076" s="80">
        <f t="shared" si="49"/>
        <v>5</v>
      </c>
      <c r="G1076" s="111"/>
    </row>
    <row r="1077" spans="1:7" s="48" customFormat="1" x14ac:dyDescent="0.2">
      <c r="A1077" s="80">
        <v>27</v>
      </c>
      <c r="B1077" s="110" t="s">
        <v>1860</v>
      </c>
      <c r="C1077" s="80" t="s">
        <v>9</v>
      </c>
      <c r="D1077" s="59"/>
      <c r="E1077" s="80">
        <f t="shared" si="48"/>
        <v>0</v>
      </c>
      <c r="F1077" s="80">
        <f t="shared" si="49"/>
        <v>5</v>
      </c>
      <c r="G1077" s="111"/>
    </row>
    <row r="1078" spans="1:7" s="48" customFormat="1" x14ac:dyDescent="0.2">
      <c r="A1078" s="80">
        <v>28</v>
      </c>
      <c r="B1078" s="116" t="s">
        <v>1861</v>
      </c>
      <c r="C1078" s="80" t="s">
        <v>9</v>
      </c>
      <c r="D1078" s="59"/>
      <c r="E1078" s="80">
        <f t="shared" si="48"/>
        <v>0</v>
      </c>
      <c r="F1078" s="80">
        <f t="shared" si="49"/>
        <v>5</v>
      </c>
      <c r="G1078" s="111"/>
    </row>
    <row r="1079" spans="1:7" s="48" customFormat="1" ht="30" x14ac:dyDescent="0.2">
      <c r="A1079" s="80">
        <v>29</v>
      </c>
      <c r="B1079" s="110" t="s">
        <v>1862</v>
      </c>
      <c r="C1079" s="80" t="s">
        <v>9</v>
      </c>
      <c r="D1079" s="59"/>
      <c r="E1079" s="80">
        <f t="shared" si="48"/>
        <v>0</v>
      </c>
      <c r="F1079" s="80">
        <f t="shared" si="49"/>
        <v>5</v>
      </c>
      <c r="G1079" s="111"/>
    </row>
    <row r="1080" spans="1:7" s="48" customFormat="1" x14ac:dyDescent="0.2">
      <c r="A1080" s="80">
        <v>30</v>
      </c>
      <c r="B1080" s="116" t="s">
        <v>1863</v>
      </c>
      <c r="C1080" s="80" t="s">
        <v>9</v>
      </c>
      <c r="D1080" s="59"/>
      <c r="E1080" s="80">
        <f t="shared" si="48"/>
        <v>0</v>
      </c>
      <c r="F1080" s="80">
        <f t="shared" si="49"/>
        <v>5</v>
      </c>
      <c r="G1080" s="111"/>
    </row>
    <row r="1081" spans="1:7" s="48" customFormat="1" ht="30" x14ac:dyDescent="0.2">
      <c r="A1081" s="80">
        <v>31</v>
      </c>
      <c r="B1081" s="110" t="s">
        <v>1864</v>
      </c>
      <c r="C1081" s="80" t="s">
        <v>9</v>
      </c>
      <c r="D1081" s="59"/>
      <c r="E1081" s="80">
        <f t="shared" si="48"/>
        <v>0</v>
      </c>
      <c r="F1081" s="80">
        <f t="shared" si="49"/>
        <v>5</v>
      </c>
      <c r="G1081" s="111"/>
    </row>
    <row r="1082" spans="1:7" s="48" customFormat="1" x14ac:dyDescent="0.2">
      <c r="A1082" s="80">
        <v>32</v>
      </c>
      <c r="B1082" s="116" t="s">
        <v>1865</v>
      </c>
      <c r="C1082" s="80" t="s">
        <v>9</v>
      </c>
      <c r="D1082" s="59"/>
      <c r="E1082" s="80">
        <f t="shared" si="48"/>
        <v>0</v>
      </c>
      <c r="F1082" s="80">
        <f t="shared" si="49"/>
        <v>5</v>
      </c>
      <c r="G1082" s="111"/>
    </row>
    <row r="1083" spans="1:7" s="48" customFormat="1" x14ac:dyDescent="0.2">
      <c r="A1083" s="67"/>
      <c r="B1083" s="52" t="s">
        <v>11</v>
      </c>
      <c r="D1083" s="117"/>
      <c r="E1083" s="54">
        <f>SUM(E1051:E1082)</f>
        <v>0</v>
      </c>
      <c r="F1083" s="132">
        <f>SUM(F1051:F1082)</f>
        <v>160</v>
      </c>
      <c r="G1083" s="56">
        <f>(E1083)/(F1083)</f>
        <v>0</v>
      </c>
    </row>
    <row r="1084" spans="1:7" x14ac:dyDescent="0.25">
      <c r="E1084" s="4"/>
      <c r="F1084" s="8"/>
    </row>
    <row r="1087" spans="1:7" s="215" customFormat="1" x14ac:dyDescent="0.25">
      <c r="A1087" s="212"/>
      <c r="B1087" s="213"/>
      <c r="C1087" s="295"/>
      <c r="D1087" s="299"/>
      <c r="E1087" s="299"/>
      <c r="F1087" s="299"/>
      <c r="G1087" s="214"/>
    </row>
    <row r="1088" spans="1:7" s="215" customFormat="1" ht="15.75" thickBot="1" x14ac:dyDescent="0.3">
      <c r="A1088" s="212"/>
      <c r="B1088" s="213"/>
      <c r="C1088" s="216"/>
      <c r="D1088" s="295"/>
      <c r="E1088" s="296"/>
      <c r="F1088" s="296"/>
      <c r="G1088" s="214"/>
    </row>
    <row r="1089" spans="1:7" s="215" customFormat="1" ht="15.75" hidden="1" thickBot="1" x14ac:dyDescent="0.3">
      <c r="A1089" s="212"/>
      <c r="B1089" s="213"/>
      <c r="C1089" s="217"/>
      <c r="D1089" s="218"/>
      <c r="E1089" s="297" t="s">
        <v>2</v>
      </c>
      <c r="F1089" s="298"/>
      <c r="G1089" s="219">
        <f>(F1148)/(F1328)</f>
        <v>5.4016892555490081E-2</v>
      </c>
    </row>
    <row r="1090" spans="1:7" s="204" customFormat="1" ht="35.1" customHeight="1" thickBot="1" x14ac:dyDescent="0.3">
      <c r="A1090" s="285" t="s">
        <v>1866</v>
      </c>
      <c r="B1090" s="286"/>
      <c r="C1090" s="187" t="s">
        <v>4</v>
      </c>
      <c r="D1090" s="187" t="s">
        <v>13</v>
      </c>
      <c r="E1090" s="188" t="s">
        <v>6</v>
      </c>
      <c r="F1090" s="189" t="s">
        <v>7</v>
      </c>
      <c r="G1090" s="190" t="s">
        <v>8</v>
      </c>
    </row>
    <row r="1091" spans="1:7" s="48" customFormat="1" ht="30" x14ac:dyDescent="0.2">
      <c r="A1091" s="120">
        <v>1</v>
      </c>
      <c r="B1091" s="121" t="s">
        <v>1867</v>
      </c>
      <c r="C1091" s="175" t="s">
        <v>9</v>
      </c>
      <c r="D1091" s="59"/>
      <c r="E1091" s="175">
        <f t="shared" ref="E1091:E1147" si="50">IF(C1091="HIGH",IF(D1091&gt;=4,D1091,IF(D1091&gt;=2,1,0)),IF(C1091="MED",IF(D1091&gt;=4,3,IF(D1091&gt;=2,1,0)),IF(D1091&gt;=4,1,0)))</f>
        <v>0</v>
      </c>
      <c r="F1091" s="175">
        <f t="shared" ref="F1091:F1147" si="51">IF(C1091="HIGH",5,IF(C1091="MED",3,1))</f>
        <v>5</v>
      </c>
      <c r="G1091" s="176"/>
    </row>
    <row r="1092" spans="1:7" s="48" customFormat="1" ht="30" x14ac:dyDescent="0.2">
      <c r="A1092" s="120">
        <v>2</v>
      </c>
      <c r="B1092" s="121" t="s">
        <v>1868</v>
      </c>
      <c r="C1092" s="80" t="s">
        <v>9</v>
      </c>
      <c r="D1092" s="59"/>
      <c r="E1092" s="80">
        <f t="shared" si="50"/>
        <v>0</v>
      </c>
      <c r="F1092" s="80">
        <f t="shared" si="51"/>
        <v>5</v>
      </c>
      <c r="G1092" s="111"/>
    </row>
    <row r="1093" spans="1:7" s="48" customFormat="1" ht="30" x14ac:dyDescent="0.2">
      <c r="A1093" s="120">
        <v>3</v>
      </c>
      <c r="B1093" s="121" t="s">
        <v>1869</v>
      </c>
      <c r="C1093" s="80" t="s">
        <v>9</v>
      </c>
      <c r="D1093" s="59"/>
      <c r="E1093" s="80">
        <f t="shared" si="50"/>
        <v>0</v>
      </c>
      <c r="F1093" s="80">
        <f t="shared" si="51"/>
        <v>5</v>
      </c>
      <c r="G1093" s="111"/>
    </row>
    <row r="1094" spans="1:7" s="48" customFormat="1" x14ac:dyDescent="0.2">
      <c r="A1094" s="120">
        <v>4</v>
      </c>
      <c r="B1094" s="121" t="s">
        <v>1870</v>
      </c>
      <c r="C1094" s="80" t="s">
        <v>9</v>
      </c>
      <c r="D1094" s="59"/>
      <c r="E1094" s="80">
        <f t="shared" si="50"/>
        <v>0</v>
      </c>
      <c r="F1094" s="80">
        <f t="shared" si="51"/>
        <v>5</v>
      </c>
      <c r="G1094" s="111"/>
    </row>
    <row r="1095" spans="1:7" s="48" customFormat="1" x14ac:dyDescent="0.2">
      <c r="A1095" s="120">
        <v>5</v>
      </c>
      <c r="B1095" s="121" t="s">
        <v>1871</v>
      </c>
      <c r="C1095" s="112"/>
      <c r="D1095" s="124"/>
      <c r="E1095" s="112"/>
      <c r="F1095" s="112"/>
      <c r="G1095" s="114"/>
    </row>
    <row r="1096" spans="1:7" s="48" customFormat="1" x14ac:dyDescent="0.2">
      <c r="A1096" s="120"/>
      <c r="B1096" s="125" t="s">
        <v>1872</v>
      </c>
      <c r="C1096" s="80" t="s">
        <v>9</v>
      </c>
      <c r="D1096" s="59"/>
      <c r="E1096" s="80">
        <f t="shared" si="50"/>
        <v>0</v>
      </c>
      <c r="F1096" s="80">
        <f t="shared" si="51"/>
        <v>5</v>
      </c>
      <c r="G1096" s="111"/>
    </row>
    <row r="1097" spans="1:7" s="48" customFormat="1" x14ac:dyDescent="0.2">
      <c r="A1097" s="120"/>
      <c r="B1097" s="125" t="s">
        <v>1873</v>
      </c>
      <c r="C1097" s="80" t="s">
        <v>9</v>
      </c>
      <c r="D1097" s="59"/>
      <c r="E1097" s="80">
        <f t="shared" si="50"/>
        <v>0</v>
      </c>
      <c r="F1097" s="80">
        <f t="shared" si="51"/>
        <v>5</v>
      </c>
      <c r="G1097" s="111"/>
    </row>
    <row r="1098" spans="1:7" s="48" customFormat="1" x14ac:dyDescent="0.2">
      <c r="A1098" s="120"/>
      <c r="B1098" s="125" t="s">
        <v>1874</v>
      </c>
      <c r="C1098" s="80" t="s">
        <v>9</v>
      </c>
      <c r="D1098" s="59"/>
      <c r="E1098" s="80">
        <f t="shared" si="50"/>
        <v>0</v>
      </c>
      <c r="F1098" s="80">
        <f t="shared" si="51"/>
        <v>5</v>
      </c>
      <c r="G1098" s="111"/>
    </row>
    <row r="1099" spans="1:7" s="48" customFormat="1" x14ac:dyDescent="0.2">
      <c r="A1099" s="120"/>
      <c r="B1099" s="125" t="s">
        <v>1875</v>
      </c>
      <c r="C1099" s="80" t="s">
        <v>9</v>
      </c>
      <c r="D1099" s="59"/>
      <c r="E1099" s="80">
        <f t="shared" si="50"/>
        <v>0</v>
      </c>
      <c r="F1099" s="80">
        <f t="shared" si="51"/>
        <v>5</v>
      </c>
      <c r="G1099" s="111"/>
    </row>
    <row r="1100" spans="1:7" s="48" customFormat="1" ht="30" x14ac:dyDescent="0.2">
      <c r="A1100" s="120">
        <v>6</v>
      </c>
      <c r="B1100" s="121" t="s">
        <v>1876</v>
      </c>
      <c r="C1100" s="80" t="s">
        <v>9</v>
      </c>
      <c r="D1100" s="59"/>
      <c r="E1100" s="80">
        <f t="shared" si="50"/>
        <v>0</v>
      </c>
      <c r="F1100" s="80">
        <f t="shared" si="51"/>
        <v>5</v>
      </c>
      <c r="G1100" s="111"/>
    </row>
    <row r="1101" spans="1:7" s="48" customFormat="1" x14ac:dyDescent="0.2">
      <c r="A1101" s="120">
        <v>7</v>
      </c>
      <c r="B1101" s="121" t="s">
        <v>1877</v>
      </c>
      <c r="C1101" s="112"/>
      <c r="D1101" s="124"/>
      <c r="E1101" s="112"/>
      <c r="F1101" s="112"/>
      <c r="G1101" s="114"/>
    </row>
    <row r="1102" spans="1:7" s="48" customFormat="1" x14ac:dyDescent="0.2">
      <c r="A1102" s="120"/>
      <c r="B1102" s="125" t="s">
        <v>1878</v>
      </c>
      <c r="C1102" s="80" t="s">
        <v>9</v>
      </c>
      <c r="D1102" s="59"/>
      <c r="E1102" s="80">
        <f t="shared" si="50"/>
        <v>0</v>
      </c>
      <c r="F1102" s="80">
        <f t="shared" si="51"/>
        <v>5</v>
      </c>
      <c r="G1102" s="111"/>
    </row>
    <row r="1103" spans="1:7" s="48" customFormat="1" x14ac:dyDescent="0.2">
      <c r="A1103" s="120"/>
      <c r="B1103" s="125" t="s">
        <v>1624</v>
      </c>
      <c r="C1103" s="80" t="s">
        <v>9</v>
      </c>
      <c r="D1103" s="59"/>
      <c r="E1103" s="80">
        <f t="shared" si="50"/>
        <v>0</v>
      </c>
      <c r="F1103" s="80">
        <f t="shared" si="51"/>
        <v>5</v>
      </c>
      <c r="G1103" s="111"/>
    </row>
    <row r="1104" spans="1:7" s="48" customFormat="1" x14ac:dyDescent="0.2">
      <c r="A1104" s="120"/>
      <c r="B1104" s="125" t="s">
        <v>1879</v>
      </c>
      <c r="C1104" s="80" t="s">
        <v>9</v>
      </c>
      <c r="D1104" s="59"/>
      <c r="E1104" s="80">
        <f t="shared" si="50"/>
        <v>0</v>
      </c>
      <c r="F1104" s="80">
        <f t="shared" si="51"/>
        <v>5</v>
      </c>
      <c r="G1104" s="111"/>
    </row>
    <row r="1105" spans="1:7" s="48" customFormat="1" x14ac:dyDescent="0.2">
      <c r="A1105" s="120"/>
      <c r="B1105" s="125" t="s">
        <v>1880</v>
      </c>
      <c r="C1105" s="80" t="s">
        <v>9</v>
      </c>
      <c r="D1105" s="59"/>
      <c r="E1105" s="80">
        <f t="shared" si="50"/>
        <v>0</v>
      </c>
      <c r="F1105" s="80">
        <f t="shared" si="51"/>
        <v>5</v>
      </c>
      <c r="G1105" s="111"/>
    </row>
    <row r="1106" spans="1:7" s="48" customFormat="1" x14ac:dyDescent="0.2">
      <c r="A1106" s="120"/>
      <c r="B1106" s="125" t="s">
        <v>1881</v>
      </c>
      <c r="C1106" s="80" t="s">
        <v>9</v>
      </c>
      <c r="D1106" s="59"/>
      <c r="E1106" s="80">
        <f t="shared" si="50"/>
        <v>0</v>
      </c>
      <c r="F1106" s="80">
        <f t="shared" si="51"/>
        <v>5</v>
      </c>
      <c r="G1106" s="111"/>
    </row>
    <row r="1107" spans="1:7" s="48" customFormat="1" x14ac:dyDescent="0.2">
      <c r="A1107" s="120"/>
      <c r="B1107" s="125" t="s">
        <v>1882</v>
      </c>
      <c r="C1107" s="80" t="s">
        <v>9</v>
      </c>
      <c r="D1107" s="59"/>
      <c r="E1107" s="80">
        <f t="shared" si="50"/>
        <v>0</v>
      </c>
      <c r="F1107" s="80">
        <f t="shared" si="51"/>
        <v>5</v>
      </c>
      <c r="G1107" s="111"/>
    </row>
    <row r="1108" spans="1:7" s="48" customFormat="1" x14ac:dyDescent="0.2">
      <c r="A1108" s="120">
        <v>8</v>
      </c>
      <c r="B1108" s="121" t="s">
        <v>1883</v>
      </c>
      <c r="C1108" s="80" t="s">
        <v>9</v>
      </c>
      <c r="D1108" s="59"/>
      <c r="E1108" s="80">
        <f t="shared" si="50"/>
        <v>0</v>
      </c>
      <c r="F1108" s="80">
        <f t="shared" si="51"/>
        <v>5</v>
      </c>
      <c r="G1108" s="111"/>
    </row>
    <row r="1109" spans="1:7" s="48" customFormat="1" x14ac:dyDescent="0.2">
      <c r="A1109" s="120">
        <v>9</v>
      </c>
      <c r="B1109" s="121" t="s">
        <v>1884</v>
      </c>
      <c r="C1109" s="80" t="s">
        <v>9</v>
      </c>
      <c r="D1109" s="59"/>
      <c r="E1109" s="80">
        <f t="shared" si="50"/>
        <v>0</v>
      </c>
      <c r="F1109" s="80">
        <f t="shared" si="51"/>
        <v>5</v>
      </c>
      <c r="G1109" s="111"/>
    </row>
    <row r="1110" spans="1:7" s="48" customFormat="1" x14ac:dyDescent="0.2">
      <c r="A1110" s="120">
        <v>10</v>
      </c>
      <c r="B1110" s="121" t="s">
        <v>1885</v>
      </c>
      <c r="C1110" s="80" t="s">
        <v>9</v>
      </c>
      <c r="D1110" s="59"/>
      <c r="E1110" s="80">
        <f t="shared" si="50"/>
        <v>0</v>
      </c>
      <c r="F1110" s="80">
        <f t="shared" si="51"/>
        <v>5</v>
      </c>
      <c r="G1110" s="111"/>
    </row>
    <row r="1111" spans="1:7" s="48" customFormat="1" x14ac:dyDescent="0.2">
      <c r="A1111" s="120"/>
      <c r="B1111" s="125" t="s">
        <v>1886</v>
      </c>
      <c r="C1111" s="80" t="s">
        <v>9</v>
      </c>
      <c r="D1111" s="59"/>
      <c r="E1111" s="80">
        <f t="shared" si="50"/>
        <v>0</v>
      </c>
      <c r="F1111" s="80">
        <f t="shared" si="51"/>
        <v>5</v>
      </c>
      <c r="G1111" s="111"/>
    </row>
    <row r="1112" spans="1:7" s="48" customFormat="1" x14ac:dyDescent="0.2">
      <c r="A1112" s="120"/>
      <c r="B1112" s="125" t="s">
        <v>1887</v>
      </c>
      <c r="C1112" s="80" t="s">
        <v>9</v>
      </c>
      <c r="D1112" s="59"/>
      <c r="E1112" s="80">
        <f t="shared" si="50"/>
        <v>0</v>
      </c>
      <c r="F1112" s="80">
        <f t="shared" si="51"/>
        <v>5</v>
      </c>
      <c r="G1112" s="111"/>
    </row>
    <row r="1113" spans="1:7" s="48" customFormat="1" x14ac:dyDescent="0.2">
      <c r="A1113" s="120"/>
      <c r="B1113" s="125" t="s">
        <v>1888</v>
      </c>
      <c r="C1113" s="80" t="s">
        <v>9</v>
      </c>
      <c r="D1113" s="59"/>
      <c r="E1113" s="80">
        <f t="shared" si="50"/>
        <v>0</v>
      </c>
      <c r="F1113" s="80">
        <f t="shared" si="51"/>
        <v>5</v>
      </c>
      <c r="G1113" s="111"/>
    </row>
    <row r="1114" spans="1:7" s="48" customFormat="1" x14ac:dyDescent="0.2">
      <c r="A1114" s="120"/>
      <c r="B1114" s="125" t="s">
        <v>1889</v>
      </c>
      <c r="C1114" s="80" t="s">
        <v>9</v>
      </c>
      <c r="D1114" s="59"/>
      <c r="E1114" s="80">
        <f t="shared" si="50"/>
        <v>0</v>
      </c>
      <c r="F1114" s="80">
        <f t="shared" si="51"/>
        <v>5</v>
      </c>
      <c r="G1114" s="111"/>
    </row>
    <row r="1115" spans="1:7" s="48" customFormat="1" x14ac:dyDescent="0.2">
      <c r="A1115" s="120"/>
      <c r="B1115" s="125" t="s">
        <v>1890</v>
      </c>
      <c r="C1115" s="80" t="s">
        <v>9</v>
      </c>
      <c r="D1115" s="59"/>
      <c r="E1115" s="80">
        <f t="shared" si="50"/>
        <v>0</v>
      </c>
      <c r="F1115" s="80">
        <f t="shared" si="51"/>
        <v>5</v>
      </c>
      <c r="G1115" s="111"/>
    </row>
    <row r="1116" spans="1:7" s="48" customFormat="1" x14ac:dyDescent="0.2">
      <c r="A1116" s="120"/>
      <c r="B1116" s="125" t="s">
        <v>1891</v>
      </c>
      <c r="C1116" s="80" t="s">
        <v>9</v>
      </c>
      <c r="D1116" s="59"/>
      <c r="E1116" s="80">
        <f t="shared" si="50"/>
        <v>0</v>
      </c>
      <c r="F1116" s="80">
        <f t="shared" si="51"/>
        <v>5</v>
      </c>
      <c r="G1116" s="111"/>
    </row>
    <row r="1117" spans="1:7" s="48" customFormat="1" x14ac:dyDescent="0.2">
      <c r="A1117" s="120">
        <v>11</v>
      </c>
      <c r="B1117" s="121" t="s">
        <v>1892</v>
      </c>
      <c r="C1117" s="80" t="s">
        <v>9</v>
      </c>
      <c r="D1117" s="59"/>
      <c r="E1117" s="80">
        <f t="shared" si="50"/>
        <v>0</v>
      </c>
      <c r="F1117" s="80">
        <f t="shared" si="51"/>
        <v>5</v>
      </c>
      <c r="G1117" s="111"/>
    </row>
    <row r="1118" spans="1:7" s="48" customFormat="1" x14ac:dyDescent="0.2">
      <c r="A1118" s="120"/>
      <c r="B1118" s="125" t="s">
        <v>1025</v>
      </c>
      <c r="C1118" s="80" t="s">
        <v>9</v>
      </c>
      <c r="D1118" s="59"/>
      <c r="E1118" s="80">
        <f t="shared" si="50"/>
        <v>0</v>
      </c>
      <c r="F1118" s="80">
        <f t="shared" si="51"/>
        <v>5</v>
      </c>
      <c r="G1118" s="111"/>
    </row>
    <row r="1119" spans="1:7" s="48" customFormat="1" x14ac:dyDescent="0.2">
      <c r="A1119" s="120"/>
      <c r="B1119" s="125" t="s">
        <v>1893</v>
      </c>
      <c r="C1119" s="80" t="s">
        <v>9</v>
      </c>
      <c r="D1119" s="59"/>
      <c r="E1119" s="80">
        <f t="shared" si="50"/>
        <v>0</v>
      </c>
      <c r="F1119" s="80">
        <f t="shared" si="51"/>
        <v>5</v>
      </c>
      <c r="G1119" s="111"/>
    </row>
    <row r="1120" spans="1:7" s="48" customFormat="1" x14ac:dyDescent="0.2">
      <c r="A1120" s="120"/>
      <c r="B1120" s="125" t="s">
        <v>1894</v>
      </c>
      <c r="C1120" s="80" t="s">
        <v>9</v>
      </c>
      <c r="D1120" s="59"/>
      <c r="E1120" s="80">
        <f t="shared" si="50"/>
        <v>0</v>
      </c>
      <c r="F1120" s="80">
        <f t="shared" si="51"/>
        <v>5</v>
      </c>
      <c r="G1120" s="111"/>
    </row>
    <row r="1121" spans="1:7" s="48" customFormat="1" x14ac:dyDescent="0.2">
      <c r="A1121" s="120"/>
      <c r="B1121" s="125" t="s">
        <v>1895</v>
      </c>
      <c r="C1121" s="80" t="s">
        <v>9</v>
      </c>
      <c r="D1121" s="59"/>
      <c r="E1121" s="80">
        <f t="shared" si="50"/>
        <v>0</v>
      </c>
      <c r="F1121" s="80">
        <f t="shared" si="51"/>
        <v>5</v>
      </c>
      <c r="G1121" s="111"/>
    </row>
    <row r="1122" spans="1:7" s="48" customFormat="1" x14ac:dyDescent="0.2">
      <c r="A1122" s="120"/>
      <c r="B1122" s="125" t="s">
        <v>1896</v>
      </c>
      <c r="C1122" s="80" t="s">
        <v>9</v>
      </c>
      <c r="D1122" s="59"/>
      <c r="E1122" s="80">
        <f t="shared" si="50"/>
        <v>0</v>
      </c>
      <c r="F1122" s="80">
        <f t="shared" si="51"/>
        <v>5</v>
      </c>
      <c r="G1122" s="111"/>
    </row>
    <row r="1123" spans="1:7" s="48" customFormat="1" x14ac:dyDescent="0.2">
      <c r="A1123" s="120"/>
      <c r="B1123" s="125" t="s">
        <v>1897</v>
      </c>
      <c r="C1123" s="80" t="s">
        <v>9</v>
      </c>
      <c r="D1123" s="59"/>
      <c r="E1123" s="80">
        <f t="shared" si="50"/>
        <v>0</v>
      </c>
      <c r="F1123" s="80">
        <f t="shared" si="51"/>
        <v>5</v>
      </c>
      <c r="G1123" s="111"/>
    </row>
    <row r="1124" spans="1:7" s="48" customFormat="1" x14ac:dyDescent="0.2">
      <c r="A1124" s="120"/>
      <c r="B1124" s="125" t="s">
        <v>1898</v>
      </c>
      <c r="C1124" s="80" t="s">
        <v>9</v>
      </c>
      <c r="D1124" s="59"/>
      <c r="E1124" s="80">
        <f t="shared" si="50"/>
        <v>0</v>
      </c>
      <c r="F1124" s="80">
        <f t="shared" si="51"/>
        <v>5</v>
      </c>
      <c r="G1124" s="111"/>
    </row>
    <row r="1125" spans="1:7" s="48" customFormat="1" x14ac:dyDescent="0.2">
      <c r="A1125" s="120"/>
      <c r="B1125" s="115" t="s">
        <v>1899</v>
      </c>
      <c r="C1125" s="80" t="s">
        <v>9</v>
      </c>
      <c r="D1125" s="59"/>
      <c r="E1125" s="80">
        <f t="shared" si="50"/>
        <v>0</v>
      </c>
      <c r="F1125" s="80">
        <f t="shared" si="51"/>
        <v>5</v>
      </c>
      <c r="G1125" s="111"/>
    </row>
    <row r="1126" spans="1:7" s="48" customFormat="1" x14ac:dyDescent="0.2">
      <c r="A1126" s="120"/>
      <c r="B1126" s="125" t="s">
        <v>1900</v>
      </c>
      <c r="C1126" s="80" t="s">
        <v>9</v>
      </c>
      <c r="D1126" s="59"/>
      <c r="E1126" s="80">
        <f t="shared" si="50"/>
        <v>0</v>
      </c>
      <c r="F1126" s="80">
        <f t="shared" si="51"/>
        <v>5</v>
      </c>
      <c r="G1126" s="111"/>
    </row>
    <row r="1127" spans="1:7" s="48" customFormat="1" x14ac:dyDescent="0.2">
      <c r="A1127" s="120"/>
      <c r="B1127" s="125" t="s">
        <v>1901</v>
      </c>
      <c r="C1127" s="80" t="s">
        <v>9</v>
      </c>
      <c r="D1127" s="59"/>
      <c r="E1127" s="80">
        <f t="shared" si="50"/>
        <v>0</v>
      </c>
      <c r="F1127" s="80">
        <f t="shared" si="51"/>
        <v>5</v>
      </c>
      <c r="G1127" s="111"/>
    </row>
    <row r="1128" spans="1:7" s="48" customFormat="1" x14ac:dyDescent="0.2">
      <c r="A1128" s="120"/>
      <c r="B1128" s="125" t="s">
        <v>1902</v>
      </c>
      <c r="C1128" s="80" t="s">
        <v>9</v>
      </c>
      <c r="D1128" s="59"/>
      <c r="E1128" s="80">
        <f t="shared" si="50"/>
        <v>0</v>
      </c>
      <c r="F1128" s="80">
        <f t="shared" si="51"/>
        <v>5</v>
      </c>
      <c r="G1128" s="111"/>
    </row>
    <row r="1129" spans="1:7" s="48" customFormat="1" x14ac:dyDescent="0.2">
      <c r="A1129" s="120"/>
      <c r="B1129" s="125" t="s">
        <v>1903</v>
      </c>
      <c r="C1129" s="80" t="s">
        <v>9</v>
      </c>
      <c r="D1129" s="59"/>
      <c r="E1129" s="80">
        <f t="shared" si="50"/>
        <v>0</v>
      </c>
      <c r="F1129" s="80">
        <f t="shared" si="51"/>
        <v>5</v>
      </c>
      <c r="G1129" s="111"/>
    </row>
    <row r="1130" spans="1:7" s="48" customFormat="1" x14ac:dyDescent="0.2">
      <c r="A1130" s="120"/>
      <c r="B1130" s="125" t="s">
        <v>1904</v>
      </c>
      <c r="C1130" s="80" t="s">
        <v>9</v>
      </c>
      <c r="D1130" s="59"/>
      <c r="E1130" s="80">
        <f t="shared" si="50"/>
        <v>0</v>
      </c>
      <c r="F1130" s="80">
        <f t="shared" si="51"/>
        <v>5</v>
      </c>
      <c r="G1130" s="111"/>
    </row>
    <row r="1131" spans="1:7" s="48" customFormat="1" x14ac:dyDescent="0.2">
      <c r="A1131" s="120">
        <v>12</v>
      </c>
      <c r="B1131" s="121" t="s">
        <v>1905</v>
      </c>
      <c r="C1131" s="80" t="s">
        <v>9</v>
      </c>
      <c r="D1131" s="59"/>
      <c r="E1131" s="80">
        <f t="shared" si="50"/>
        <v>0</v>
      </c>
      <c r="F1131" s="80">
        <f t="shared" si="51"/>
        <v>5</v>
      </c>
      <c r="G1131" s="111"/>
    </row>
    <row r="1132" spans="1:7" s="48" customFormat="1" x14ac:dyDescent="0.2">
      <c r="A1132" s="120"/>
      <c r="B1132" s="125" t="s">
        <v>1906</v>
      </c>
      <c r="C1132" s="80" t="s">
        <v>9</v>
      </c>
      <c r="D1132" s="59"/>
      <c r="E1132" s="80">
        <f t="shared" si="50"/>
        <v>0</v>
      </c>
      <c r="F1132" s="80">
        <f t="shared" si="51"/>
        <v>5</v>
      </c>
      <c r="G1132" s="111"/>
    </row>
    <row r="1133" spans="1:7" s="48" customFormat="1" x14ac:dyDescent="0.2">
      <c r="A1133" s="120"/>
      <c r="B1133" s="125" t="s">
        <v>1907</v>
      </c>
      <c r="C1133" s="80" t="s">
        <v>9</v>
      </c>
      <c r="D1133" s="59"/>
      <c r="E1133" s="80">
        <f t="shared" si="50"/>
        <v>0</v>
      </c>
      <c r="F1133" s="80">
        <f t="shared" si="51"/>
        <v>5</v>
      </c>
      <c r="G1133" s="111"/>
    </row>
    <row r="1134" spans="1:7" s="48" customFormat="1" x14ac:dyDescent="0.2">
      <c r="A1134" s="120"/>
      <c r="B1134" s="125" t="s">
        <v>1908</v>
      </c>
      <c r="C1134" s="80" t="s">
        <v>9</v>
      </c>
      <c r="D1134" s="59"/>
      <c r="E1134" s="80">
        <f t="shared" si="50"/>
        <v>0</v>
      </c>
      <c r="F1134" s="80">
        <f t="shared" si="51"/>
        <v>5</v>
      </c>
      <c r="G1134" s="111"/>
    </row>
    <row r="1135" spans="1:7" s="48" customFormat="1" x14ac:dyDescent="0.2">
      <c r="A1135" s="120"/>
      <c r="B1135" s="125" t="s">
        <v>1909</v>
      </c>
      <c r="C1135" s="80" t="s">
        <v>9</v>
      </c>
      <c r="D1135" s="59"/>
      <c r="E1135" s="80">
        <f t="shared" si="50"/>
        <v>0</v>
      </c>
      <c r="F1135" s="80">
        <f t="shared" si="51"/>
        <v>5</v>
      </c>
      <c r="G1135" s="111"/>
    </row>
    <row r="1136" spans="1:7" s="48" customFormat="1" x14ac:dyDescent="0.2">
      <c r="A1136" s="120"/>
      <c r="B1136" s="125" t="s">
        <v>1910</v>
      </c>
      <c r="C1136" s="80" t="s">
        <v>9</v>
      </c>
      <c r="D1136" s="59"/>
      <c r="E1136" s="80">
        <f t="shared" si="50"/>
        <v>0</v>
      </c>
      <c r="F1136" s="80">
        <f t="shared" si="51"/>
        <v>5</v>
      </c>
      <c r="G1136" s="111"/>
    </row>
    <row r="1137" spans="1:7" s="48" customFormat="1" x14ac:dyDescent="0.2">
      <c r="A1137" s="120"/>
      <c r="B1137" s="125" t="s">
        <v>1911</v>
      </c>
      <c r="C1137" s="80" t="s">
        <v>9</v>
      </c>
      <c r="D1137" s="59"/>
      <c r="E1137" s="80">
        <f t="shared" si="50"/>
        <v>0</v>
      </c>
      <c r="F1137" s="80">
        <f t="shared" si="51"/>
        <v>5</v>
      </c>
      <c r="G1137" s="111"/>
    </row>
    <row r="1138" spans="1:7" s="48" customFormat="1" x14ac:dyDescent="0.2">
      <c r="A1138" s="120"/>
      <c r="B1138" s="125" t="s">
        <v>1912</v>
      </c>
      <c r="C1138" s="80" t="s">
        <v>9</v>
      </c>
      <c r="D1138" s="59"/>
      <c r="E1138" s="80">
        <f t="shared" si="50"/>
        <v>0</v>
      </c>
      <c r="F1138" s="80">
        <f t="shared" si="51"/>
        <v>5</v>
      </c>
      <c r="G1138" s="111"/>
    </row>
    <row r="1139" spans="1:7" s="48" customFormat="1" ht="30" x14ac:dyDescent="0.2">
      <c r="A1139" s="120">
        <v>13</v>
      </c>
      <c r="B1139" s="121" t="s">
        <v>1913</v>
      </c>
      <c r="C1139" s="80" t="s">
        <v>9</v>
      </c>
      <c r="D1139" s="59"/>
      <c r="E1139" s="80">
        <f t="shared" si="50"/>
        <v>0</v>
      </c>
      <c r="F1139" s="80">
        <f t="shared" si="51"/>
        <v>5</v>
      </c>
      <c r="G1139" s="111"/>
    </row>
    <row r="1140" spans="1:7" s="48" customFormat="1" ht="30" x14ac:dyDescent="0.2">
      <c r="A1140" s="120">
        <v>14</v>
      </c>
      <c r="B1140" s="121" t="s">
        <v>1914</v>
      </c>
      <c r="C1140" s="80" t="s">
        <v>9</v>
      </c>
      <c r="D1140" s="59"/>
      <c r="E1140" s="80">
        <f t="shared" si="50"/>
        <v>0</v>
      </c>
      <c r="F1140" s="80">
        <f t="shared" si="51"/>
        <v>5</v>
      </c>
      <c r="G1140" s="111"/>
    </row>
    <row r="1141" spans="1:7" s="48" customFormat="1" x14ac:dyDescent="0.2">
      <c r="A1141" s="120">
        <v>15</v>
      </c>
      <c r="B1141" s="121" t="s">
        <v>1915</v>
      </c>
      <c r="C1141" s="80" t="s">
        <v>9</v>
      </c>
      <c r="D1141" s="59"/>
      <c r="E1141" s="80">
        <f t="shared" si="50"/>
        <v>0</v>
      </c>
      <c r="F1141" s="80">
        <f t="shared" si="51"/>
        <v>5</v>
      </c>
      <c r="G1141" s="111"/>
    </row>
    <row r="1142" spans="1:7" s="48" customFormat="1" ht="30" x14ac:dyDescent="0.2">
      <c r="A1142" s="120">
        <v>16</v>
      </c>
      <c r="B1142" s="121" t="s">
        <v>1916</v>
      </c>
      <c r="C1142" s="80" t="s">
        <v>9</v>
      </c>
      <c r="D1142" s="59"/>
      <c r="E1142" s="80">
        <f t="shared" si="50"/>
        <v>0</v>
      </c>
      <c r="F1142" s="80">
        <f t="shared" si="51"/>
        <v>5</v>
      </c>
      <c r="G1142" s="111"/>
    </row>
    <row r="1143" spans="1:7" s="48" customFormat="1" x14ac:dyDescent="0.2">
      <c r="A1143" s="120">
        <v>17</v>
      </c>
      <c r="B1143" s="121" t="s">
        <v>1917</v>
      </c>
      <c r="C1143" s="80" t="s">
        <v>9</v>
      </c>
      <c r="D1143" s="59"/>
      <c r="E1143" s="80">
        <f t="shared" si="50"/>
        <v>0</v>
      </c>
      <c r="F1143" s="80">
        <f t="shared" si="51"/>
        <v>5</v>
      </c>
      <c r="G1143" s="111"/>
    </row>
    <row r="1144" spans="1:7" s="48" customFormat="1" x14ac:dyDescent="0.2">
      <c r="A1144" s="120">
        <v>18</v>
      </c>
      <c r="B1144" s="121" t="s">
        <v>1918</v>
      </c>
      <c r="C1144" s="80" t="s">
        <v>9</v>
      </c>
      <c r="D1144" s="59"/>
      <c r="E1144" s="80">
        <f t="shared" si="50"/>
        <v>0</v>
      </c>
      <c r="F1144" s="80">
        <f t="shared" si="51"/>
        <v>5</v>
      </c>
      <c r="G1144" s="111"/>
    </row>
    <row r="1145" spans="1:7" s="48" customFormat="1" ht="30" x14ac:dyDescent="0.2">
      <c r="A1145" s="120">
        <v>19</v>
      </c>
      <c r="B1145" s="121" t="s">
        <v>1919</v>
      </c>
      <c r="C1145" s="80" t="s">
        <v>9</v>
      </c>
      <c r="D1145" s="59"/>
      <c r="E1145" s="80">
        <f t="shared" si="50"/>
        <v>0</v>
      </c>
      <c r="F1145" s="80">
        <f t="shared" si="51"/>
        <v>5</v>
      </c>
      <c r="G1145" s="111"/>
    </row>
    <row r="1146" spans="1:7" s="48" customFormat="1" x14ac:dyDescent="0.2">
      <c r="A1146" s="120">
        <v>20</v>
      </c>
      <c r="B1146" s="121" t="s">
        <v>1920</v>
      </c>
      <c r="C1146" s="80" t="s">
        <v>9</v>
      </c>
      <c r="D1146" s="59"/>
      <c r="E1146" s="80">
        <f t="shared" si="50"/>
        <v>0</v>
      </c>
      <c r="F1146" s="80">
        <f t="shared" si="51"/>
        <v>5</v>
      </c>
      <c r="G1146" s="111"/>
    </row>
    <row r="1147" spans="1:7" s="48" customFormat="1" ht="30" x14ac:dyDescent="0.2">
      <c r="A1147" s="120">
        <v>21</v>
      </c>
      <c r="B1147" s="121" t="s">
        <v>1921</v>
      </c>
      <c r="C1147" s="80" t="s">
        <v>9</v>
      </c>
      <c r="D1147" s="59"/>
      <c r="E1147" s="80">
        <f t="shared" si="50"/>
        <v>0</v>
      </c>
      <c r="F1147" s="80">
        <f t="shared" si="51"/>
        <v>5</v>
      </c>
      <c r="G1147" s="111"/>
    </row>
    <row r="1148" spans="1:7" s="48" customFormat="1" x14ac:dyDescent="0.2">
      <c r="A1148" s="67"/>
      <c r="B1148" s="52" t="s">
        <v>11</v>
      </c>
      <c r="D1148" s="117"/>
      <c r="E1148" s="54">
        <f>SUM(E1091:E1147)</f>
        <v>0</v>
      </c>
      <c r="F1148" s="132">
        <f>SUM(F1091:F1147)</f>
        <v>275</v>
      </c>
      <c r="G1148" s="56">
        <f>(E1148)/(F1148)</f>
        <v>0</v>
      </c>
    </row>
    <row r="1152" spans="1:7" s="215" customFormat="1" x14ac:dyDescent="0.25">
      <c r="A1152" s="212"/>
      <c r="B1152" s="213"/>
      <c r="C1152" s="295"/>
      <c r="D1152" s="299"/>
      <c r="E1152" s="299"/>
      <c r="F1152" s="299"/>
      <c r="G1152" s="214"/>
    </row>
    <row r="1153" spans="1:7" s="215" customFormat="1" ht="15.75" thickBot="1" x14ac:dyDescent="0.3">
      <c r="A1153" s="212"/>
      <c r="B1153" s="213"/>
      <c r="C1153" s="216"/>
      <c r="D1153" s="295"/>
      <c r="E1153" s="296"/>
      <c r="F1153" s="296"/>
      <c r="G1153" s="214"/>
    </row>
    <row r="1154" spans="1:7" s="215" customFormat="1" ht="15.75" hidden="1" thickBot="1" x14ac:dyDescent="0.3">
      <c r="A1154" s="212"/>
      <c r="B1154" s="213"/>
      <c r="C1154" s="217"/>
      <c r="D1154" s="218"/>
      <c r="E1154" s="297" t="s">
        <v>2</v>
      </c>
      <c r="F1154" s="298"/>
      <c r="G1154" s="219">
        <f>(F1242)/(F1328)</f>
        <v>8.0534276173639757E-2</v>
      </c>
    </row>
    <row r="1155" spans="1:7" s="204" customFormat="1" ht="35.1" customHeight="1" thickBot="1" x14ac:dyDescent="0.3">
      <c r="A1155" s="285" t="s">
        <v>1922</v>
      </c>
      <c r="B1155" s="286"/>
      <c r="C1155" s="187" t="s">
        <v>4</v>
      </c>
      <c r="D1155" s="187" t="s">
        <v>13</v>
      </c>
      <c r="E1155" s="188" t="s">
        <v>6</v>
      </c>
      <c r="F1155" s="189" t="s">
        <v>7</v>
      </c>
      <c r="G1155" s="190" t="s">
        <v>8</v>
      </c>
    </row>
    <row r="1156" spans="1:7" s="48" customFormat="1" ht="30" x14ac:dyDescent="0.2">
      <c r="A1156" s="120">
        <v>1</v>
      </c>
      <c r="B1156" s="121" t="s">
        <v>1923</v>
      </c>
      <c r="C1156" s="175" t="s">
        <v>9</v>
      </c>
      <c r="D1156" s="59"/>
      <c r="E1156" s="175">
        <f t="shared" ref="E1156:E1219" si="52">IF(C1156="HIGH",IF(D1156&gt;=4,D1156,IF(D1156&gt;=2,1,0)),IF(C1156="MED",IF(D1156&gt;=4,3,IF(D1156&gt;=2,1,0)),IF(D1156&gt;=4,1,0)))</f>
        <v>0</v>
      </c>
      <c r="F1156" s="175">
        <f t="shared" ref="F1156:F1219" si="53">IF(C1156="HIGH",5,IF(C1156="MED",3,1))</f>
        <v>5</v>
      </c>
      <c r="G1156" s="176"/>
    </row>
    <row r="1157" spans="1:7" s="48" customFormat="1" x14ac:dyDescent="0.2">
      <c r="A1157" s="120"/>
      <c r="B1157" s="125" t="s">
        <v>1924</v>
      </c>
      <c r="C1157" s="80" t="s">
        <v>9</v>
      </c>
      <c r="D1157" s="59"/>
      <c r="E1157" s="80">
        <f t="shared" si="52"/>
        <v>0</v>
      </c>
      <c r="F1157" s="80">
        <f t="shared" si="53"/>
        <v>5</v>
      </c>
      <c r="G1157" s="111"/>
    </row>
    <row r="1158" spans="1:7" s="48" customFormat="1" x14ac:dyDescent="0.2">
      <c r="A1158" s="120"/>
      <c r="B1158" s="125" t="s">
        <v>1925</v>
      </c>
      <c r="C1158" s="80" t="s">
        <v>9</v>
      </c>
      <c r="D1158" s="59"/>
      <c r="E1158" s="80">
        <f t="shared" si="52"/>
        <v>0</v>
      </c>
      <c r="F1158" s="80">
        <f t="shared" si="53"/>
        <v>5</v>
      </c>
      <c r="G1158" s="111"/>
    </row>
    <row r="1159" spans="1:7" s="48" customFormat="1" x14ac:dyDescent="0.2">
      <c r="A1159" s="120"/>
      <c r="B1159" s="125" t="s">
        <v>1926</v>
      </c>
      <c r="C1159" s="80" t="s">
        <v>9</v>
      </c>
      <c r="D1159" s="59"/>
      <c r="E1159" s="80">
        <f t="shared" si="52"/>
        <v>0</v>
      </c>
      <c r="F1159" s="80">
        <f t="shared" si="53"/>
        <v>5</v>
      </c>
      <c r="G1159" s="111"/>
    </row>
    <row r="1160" spans="1:7" s="48" customFormat="1" x14ac:dyDescent="0.2">
      <c r="A1160" s="120"/>
      <c r="B1160" s="125" t="s">
        <v>1927</v>
      </c>
      <c r="C1160" s="80" t="s">
        <v>9</v>
      </c>
      <c r="D1160" s="59"/>
      <c r="E1160" s="80">
        <f t="shared" si="52"/>
        <v>0</v>
      </c>
      <c r="F1160" s="80">
        <f t="shared" si="53"/>
        <v>5</v>
      </c>
      <c r="G1160" s="111"/>
    </row>
    <row r="1161" spans="1:7" s="48" customFormat="1" x14ac:dyDescent="0.2">
      <c r="A1161" s="80"/>
      <c r="B1161" s="115" t="s">
        <v>1928</v>
      </c>
      <c r="C1161" s="80" t="s">
        <v>9</v>
      </c>
      <c r="D1161" s="59"/>
      <c r="E1161" s="80">
        <f t="shared" si="52"/>
        <v>0</v>
      </c>
      <c r="F1161" s="80">
        <f t="shared" si="53"/>
        <v>5</v>
      </c>
      <c r="G1161" s="111"/>
    </row>
    <row r="1162" spans="1:7" s="48" customFormat="1" x14ac:dyDescent="0.2">
      <c r="A1162" s="120"/>
      <c r="B1162" s="125" t="s">
        <v>1929</v>
      </c>
      <c r="C1162" s="80" t="s">
        <v>9</v>
      </c>
      <c r="D1162" s="59"/>
      <c r="E1162" s="80">
        <f t="shared" si="52"/>
        <v>0</v>
      </c>
      <c r="F1162" s="80">
        <f t="shared" si="53"/>
        <v>5</v>
      </c>
      <c r="G1162" s="111"/>
    </row>
    <row r="1163" spans="1:7" s="48" customFormat="1" x14ac:dyDescent="0.2">
      <c r="A1163" s="120"/>
      <c r="B1163" s="125" t="s">
        <v>1930</v>
      </c>
      <c r="C1163" s="80" t="s">
        <v>9</v>
      </c>
      <c r="D1163" s="59"/>
      <c r="E1163" s="80">
        <f t="shared" si="52"/>
        <v>0</v>
      </c>
      <c r="F1163" s="80">
        <f t="shared" si="53"/>
        <v>5</v>
      </c>
      <c r="G1163" s="111"/>
    </row>
    <row r="1164" spans="1:7" s="48" customFormat="1" x14ac:dyDescent="0.2">
      <c r="A1164" s="120"/>
      <c r="B1164" s="125" t="s">
        <v>1931</v>
      </c>
      <c r="C1164" s="80" t="s">
        <v>9</v>
      </c>
      <c r="D1164" s="59"/>
      <c r="E1164" s="80">
        <f t="shared" si="52"/>
        <v>0</v>
      </c>
      <c r="F1164" s="80">
        <f t="shared" si="53"/>
        <v>5</v>
      </c>
      <c r="G1164" s="111"/>
    </row>
    <row r="1165" spans="1:7" s="48" customFormat="1" x14ac:dyDescent="0.2">
      <c r="A1165" s="120"/>
      <c r="B1165" s="125" t="s">
        <v>1932</v>
      </c>
      <c r="C1165" s="80" t="s">
        <v>9</v>
      </c>
      <c r="D1165" s="59"/>
      <c r="E1165" s="80">
        <f t="shared" si="52"/>
        <v>0</v>
      </c>
      <c r="F1165" s="80">
        <f t="shared" si="53"/>
        <v>5</v>
      </c>
      <c r="G1165" s="111"/>
    </row>
    <row r="1166" spans="1:7" s="48" customFormat="1" x14ac:dyDescent="0.2">
      <c r="A1166" s="120"/>
      <c r="B1166" s="125" t="s">
        <v>1933</v>
      </c>
      <c r="C1166" s="80" t="s">
        <v>9</v>
      </c>
      <c r="D1166" s="59"/>
      <c r="E1166" s="80">
        <f t="shared" si="52"/>
        <v>0</v>
      </c>
      <c r="F1166" s="80">
        <f t="shared" si="53"/>
        <v>5</v>
      </c>
      <c r="G1166" s="111"/>
    </row>
    <row r="1167" spans="1:7" s="48" customFormat="1" x14ac:dyDescent="0.2">
      <c r="A1167" s="120"/>
      <c r="B1167" s="125" t="s">
        <v>1934</v>
      </c>
      <c r="C1167" s="80" t="s">
        <v>9</v>
      </c>
      <c r="D1167" s="59"/>
      <c r="E1167" s="80">
        <f t="shared" si="52"/>
        <v>0</v>
      </c>
      <c r="F1167" s="80">
        <f t="shared" si="53"/>
        <v>5</v>
      </c>
      <c r="G1167" s="111"/>
    </row>
    <row r="1168" spans="1:7" s="48" customFormat="1" x14ac:dyDescent="0.2">
      <c r="A1168" s="120"/>
      <c r="B1168" s="125" t="s">
        <v>1935</v>
      </c>
      <c r="C1168" s="80" t="s">
        <v>9</v>
      </c>
      <c r="D1168" s="59"/>
      <c r="E1168" s="80">
        <f t="shared" si="52"/>
        <v>0</v>
      </c>
      <c r="F1168" s="80">
        <f t="shared" si="53"/>
        <v>5</v>
      </c>
      <c r="G1168" s="111"/>
    </row>
    <row r="1169" spans="1:7" s="48" customFormat="1" x14ac:dyDescent="0.2">
      <c r="A1169" s="120"/>
      <c r="B1169" s="125" t="s">
        <v>1936</v>
      </c>
      <c r="C1169" s="80" t="s">
        <v>9</v>
      </c>
      <c r="D1169" s="59"/>
      <c r="E1169" s="80">
        <f t="shared" si="52"/>
        <v>0</v>
      </c>
      <c r="F1169" s="80">
        <f t="shared" si="53"/>
        <v>5</v>
      </c>
      <c r="G1169" s="111"/>
    </row>
    <row r="1170" spans="1:7" s="48" customFormat="1" x14ac:dyDescent="0.2">
      <c r="A1170" s="120"/>
      <c r="B1170" s="125" t="s">
        <v>1937</v>
      </c>
      <c r="C1170" s="80" t="s">
        <v>9</v>
      </c>
      <c r="D1170" s="59"/>
      <c r="E1170" s="80">
        <f t="shared" si="52"/>
        <v>0</v>
      </c>
      <c r="F1170" s="80">
        <f t="shared" si="53"/>
        <v>5</v>
      </c>
      <c r="G1170" s="111"/>
    </row>
    <row r="1171" spans="1:7" s="48" customFormat="1" x14ac:dyDescent="0.2">
      <c r="A1171" s="80"/>
      <c r="B1171" s="115" t="s">
        <v>1938</v>
      </c>
      <c r="C1171" s="80" t="s">
        <v>9</v>
      </c>
      <c r="D1171" s="59"/>
      <c r="E1171" s="80">
        <f t="shared" si="52"/>
        <v>0</v>
      </c>
      <c r="F1171" s="80">
        <f t="shared" si="53"/>
        <v>5</v>
      </c>
      <c r="G1171" s="111"/>
    </row>
    <row r="1172" spans="1:7" s="48" customFormat="1" x14ac:dyDescent="0.2">
      <c r="A1172" s="80"/>
      <c r="B1172" s="115" t="s">
        <v>1939</v>
      </c>
      <c r="C1172" s="80" t="s">
        <v>9</v>
      </c>
      <c r="D1172" s="59"/>
      <c r="E1172" s="80">
        <f t="shared" si="52"/>
        <v>0</v>
      </c>
      <c r="F1172" s="80">
        <f t="shared" si="53"/>
        <v>5</v>
      </c>
      <c r="G1172" s="111"/>
    </row>
    <row r="1173" spans="1:7" s="48" customFormat="1" x14ac:dyDescent="0.2">
      <c r="A1173" s="120"/>
      <c r="B1173" s="125" t="s">
        <v>1940</v>
      </c>
      <c r="C1173" s="80" t="s">
        <v>9</v>
      </c>
      <c r="D1173" s="59"/>
      <c r="E1173" s="80">
        <f t="shared" si="52"/>
        <v>0</v>
      </c>
      <c r="F1173" s="80">
        <f t="shared" si="53"/>
        <v>5</v>
      </c>
      <c r="G1173" s="111"/>
    </row>
    <row r="1174" spans="1:7" s="48" customFormat="1" x14ac:dyDescent="0.2">
      <c r="A1174" s="120"/>
      <c r="B1174" s="125" t="s">
        <v>1941</v>
      </c>
      <c r="C1174" s="80" t="s">
        <v>9</v>
      </c>
      <c r="D1174" s="59"/>
      <c r="E1174" s="80">
        <f t="shared" si="52"/>
        <v>0</v>
      </c>
      <c r="F1174" s="80">
        <f t="shared" si="53"/>
        <v>5</v>
      </c>
      <c r="G1174" s="111"/>
    </row>
    <row r="1175" spans="1:7" s="48" customFormat="1" x14ac:dyDescent="0.2">
      <c r="A1175" s="120"/>
      <c r="B1175" s="125" t="s">
        <v>1942</v>
      </c>
      <c r="C1175" s="80" t="s">
        <v>9</v>
      </c>
      <c r="D1175" s="59"/>
      <c r="E1175" s="80">
        <f t="shared" si="52"/>
        <v>0</v>
      </c>
      <c r="F1175" s="80">
        <f t="shared" si="53"/>
        <v>5</v>
      </c>
      <c r="G1175" s="111"/>
    </row>
    <row r="1176" spans="1:7" s="48" customFormat="1" ht="30" x14ac:dyDescent="0.2">
      <c r="A1176" s="120">
        <v>2</v>
      </c>
      <c r="B1176" s="121" t="s">
        <v>1943</v>
      </c>
      <c r="C1176" s="80" t="s">
        <v>9</v>
      </c>
      <c r="D1176" s="59"/>
      <c r="E1176" s="80">
        <f t="shared" si="52"/>
        <v>0</v>
      </c>
      <c r="F1176" s="80">
        <f t="shared" si="53"/>
        <v>5</v>
      </c>
      <c r="G1176" s="111"/>
    </row>
    <row r="1177" spans="1:7" s="48" customFormat="1" ht="30" x14ac:dyDescent="0.2">
      <c r="A1177" s="120">
        <v>3</v>
      </c>
      <c r="B1177" s="121" t="s">
        <v>1944</v>
      </c>
      <c r="C1177" s="80" t="s">
        <v>9</v>
      </c>
      <c r="D1177" s="59"/>
      <c r="E1177" s="80">
        <f t="shared" si="52"/>
        <v>0</v>
      </c>
      <c r="F1177" s="80">
        <f t="shared" si="53"/>
        <v>5</v>
      </c>
      <c r="G1177" s="111"/>
    </row>
    <row r="1178" spans="1:7" s="48" customFormat="1" ht="30" x14ac:dyDescent="0.2">
      <c r="A1178" s="120">
        <v>4</v>
      </c>
      <c r="B1178" s="121" t="s">
        <v>1945</v>
      </c>
      <c r="C1178" s="80" t="s">
        <v>9</v>
      </c>
      <c r="D1178" s="59"/>
      <c r="E1178" s="80">
        <f t="shared" si="52"/>
        <v>0</v>
      </c>
      <c r="F1178" s="80">
        <f t="shared" si="53"/>
        <v>5</v>
      </c>
      <c r="G1178" s="111"/>
    </row>
    <row r="1179" spans="1:7" s="48" customFormat="1" ht="30" x14ac:dyDescent="0.2">
      <c r="A1179" s="120">
        <v>5</v>
      </c>
      <c r="B1179" s="121" t="s">
        <v>1946</v>
      </c>
      <c r="C1179" s="80" t="s">
        <v>9</v>
      </c>
      <c r="D1179" s="59"/>
      <c r="E1179" s="80">
        <f t="shared" si="52"/>
        <v>0</v>
      </c>
      <c r="F1179" s="80">
        <f t="shared" si="53"/>
        <v>5</v>
      </c>
      <c r="G1179" s="111"/>
    </row>
    <row r="1180" spans="1:7" s="48" customFormat="1" ht="30" x14ac:dyDescent="0.2">
      <c r="A1180" s="120">
        <v>6</v>
      </c>
      <c r="B1180" s="121" t="s">
        <v>1947</v>
      </c>
      <c r="C1180" s="112"/>
      <c r="D1180" s="124"/>
      <c r="E1180" s="112"/>
      <c r="F1180" s="112"/>
      <c r="G1180" s="114"/>
    </row>
    <row r="1181" spans="1:7" s="48" customFormat="1" x14ac:dyDescent="0.2">
      <c r="A1181" s="120"/>
      <c r="B1181" s="125" t="s">
        <v>1948</v>
      </c>
      <c r="C1181" s="80" t="s">
        <v>9</v>
      </c>
      <c r="D1181" s="59"/>
      <c r="E1181" s="80">
        <f t="shared" si="52"/>
        <v>0</v>
      </c>
      <c r="F1181" s="80">
        <f t="shared" si="53"/>
        <v>5</v>
      </c>
      <c r="G1181" s="111"/>
    </row>
    <row r="1182" spans="1:7" s="48" customFormat="1" x14ac:dyDescent="0.2">
      <c r="A1182" s="120"/>
      <c r="B1182" s="125" t="s">
        <v>1949</v>
      </c>
      <c r="C1182" s="80" t="s">
        <v>9</v>
      </c>
      <c r="D1182" s="59"/>
      <c r="E1182" s="80">
        <f t="shared" si="52"/>
        <v>0</v>
      </c>
      <c r="F1182" s="80">
        <f t="shared" si="53"/>
        <v>5</v>
      </c>
      <c r="G1182" s="111"/>
    </row>
    <row r="1183" spans="1:7" s="48" customFormat="1" x14ac:dyDescent="0.2">
      <c r="A1183" s="120"/>
      <c r="B1183" s="125" t="s">
        <v>1950</v>
      </c>
      <c r="C1183" s="80" t="s">
        <v>9</v>
      </c>
      <c r="D1183" s="59"/>
      <c r="E1183" s="80">
        <f t="shared" si="52"/>
        <v>0</v>
      </c>
      <c r="F1183" s="80">
        <f t="shared" si="53"/>
        <v>5</v>
      </c>
      <c r="G1183" s="111"/>
    </row>
    <row r="1184" spans="1:7" s="48" customFormat="1" x14ac:dyDescent="0.2">
      <c r="A1184" s="120"/>
      <c r="B1184" s="125" t="s">
        <v>1951</v>
      </c>
      <c r="C1184" s="80" t="s">
        <v>9</v>
      </c>
      <c r="D1184" s="59"/>
      <c r="E1184" s="80">
        <f t="shared" si="52"/>
        <v>0</v>
      </c>
      <c r="F1184" s="80">
        <f t="shared" si="53"/>
        <v>5</v>
      </c>
      <c r="G1184" s="111"/>
    </row>
    <row r="1185" spans="1:7" s="48" customFormat="1" x14ac:dyDescent="0.2">
      <c r="A1185" s="120"/>
      <c r="B1185" s="125" t="s">
        <v>1952</v>
      </c>
      <c r="C1185" s="80" t="s">
        <v>9</v>
      </c>
      <c r="D1185" s="59"/>
      <c r="E1185" s="80">
        <f t="shared" si="52"/>
        <v>0</v>
      </c>
      <c r="F1185" s="80">
        <f t="shared" si="53"/>
        <v>5</v>
      </c>
      <c r="G1185" s="111"/>
    </row>
    <row r="1186" spans="1:7" s="48" customFormat="1" x14ac:dyDescent="0.2">
      <c r="A1186" s="120"/>
      <c r="B1186" s="125" t="s">
        <v>1953</v>
      </c>
      <c r="C1186" s="80" t="s">
        <v>9</v>
      </c>
      <c r="D1186" s="59"/>
      <c r="E1186" s="80">
        <f t="shared" si="52"/>
        <v>0</v>
      </c>
      <c r="F1186" s="80">
        <f t="shared" si="53"/>
        <v>5</v>
      </c>
      <c r="G1186" s="111"/>
    </row>
    <row r="1187" spans="1:7" s="48" customFormat="1" x14ac:dyDescent="0.2">
      <c r="A1187" s="120"/>
      <c r="B1187" s="125" t="s">
        <v>1930</v>
      </c>
      <c r="C1187" s="80" t="s">
        <v>9</v>
      </c>
      <c r="D1187" s="59"/>
      <c r="E1187" s="80">
        <f t="shared" si="52"/>
        <v>0</v>
      </c>
      <c r="F1187" s="80">
        <f t="shared" si="53"/>
        <v>5</v>
      </c>
      <c r="G1187" s="111"/>
    </row>
    <row r="1188" spans="1:7" s="48" customFormat="1" x14ac:dyDescent="0.2">
      <c r="A1188" s="120"/>
      <c r="B1188" s="125" t="s">
        <v>1954</v>
      </c>
      <c r="C1188" s="80" t="s">
        <v>9</v>
      </c>
      <c r="D1188" s="59"/>
      <c r="E1188" s="80">
        <f t="shared" si="52"/>
        <v>0</v>
      </c>
      <c r="F1188" s="80">
        <f t="shared" si="53"/>
        <v>5</v>
      </c>
      <c r="G1188" s="111"/>
    </row>
    <row r="1189" spans="1:7" s="48" customFormat="1" x14ac:dyDescent="0.2">
      <c r="A1189" s="80"/>
      <c r="B1189" s="115" t="s">
        <v>1955</v>
      </c>
      <c r="C1189" s="80" t="s">
        <v>9</v>
      </c>
      <c r="D1189" s="59"/>
      <c r="E1189" s="80">
        <f t="shared" si="52"/>
        <v>0</v>
      </c>
      <c r="F1189" s="80">
        <f t="shared" si="53"/>
        <v>5</v>
      </c>
      <c r="G1189" s="111"/>
    </row>
    <row r="1190" spans="1:7" s="48" customFormat="1" x14ac:dyDescent="0.2">
      <c r="A1190" s="120"/>
      <c r="B1190" s="125" t="s">
        <v>1956</v>
      </c>
      <c r="C1190" s="80" t="s">
        <v>9</v>
      </c>
      <c r="D1190" s="59"/>
      <c r="E1190" s="80">
        <f t="shared" si="52"/>
        <v>0</v>
      </c>
      <c r="F1190" s="80">
        <f t="shared" si="53"/>
        <v>5</v>
      </c>
      <c r="G1190" s="111"/>
    </row>
    <row r="1191" spans="1:7" s="48" customFormat="1" x14ac:dyDescent="0.2">
      <c r="A1191" s="120"/>
      <c r="B1191" s="125" t="s">
        <v>1957</v>
      </c>
      <c r="C1191" s="80" t="s">
        <v>9</v>
      </c>
      <c r="D1191" s="59"/>
      <c r="E1191" s="80">
        <f t="shared" si="52"/>
        <v>0</v>
      </c>
      <c r="F1191" s="80">
        <f t="shared" si="53"/>
        <v>5</v>
      </c>
      <c r="G1191" s="111"/>
    </row>
    <row r="1192" spans="1:7" s="48" customFormat="1" x14ac:dyDescent="0.2">
      <c r="A1192" s="120"/>
      <c r="B1192" s="125" t="s">
        <v>1958</v>
      </c>
      <c r="C1192" s="80" t="s">
        <v>9</v>
      </c>
      <c r="D1192" s="59"/>
      <c r="E1192" s="80">
        <f t="shared" si="52"/>
        <v>0</v>
      </c>
      <c r="F1192" s="80">
        <f t="shared" si="53"/>
        <v>5</v>
      </c>
      <c r="G1192" s="111"/>
    </row>
    <row r="1193" spans="1:7" s="48" customFormat="1" x14ac:dyDescent="0.2">
      <c r="A1193" s="120"/>
      <c r="B1193" s="125" t="s">
        <v>1959</v>
      </c>
      <c r="C1193" s="80" t="s">
        <v>9</v>
      </c>
      <c r="D1193" s="59"/>
      <c r="E1193" s="80">
        <f t="shared" si="52"/>
        <v>0</v>
      </c>
      <c r="F1193" s="80">
        <f t="shared" si="53"/>
        <v>5</v>
      </c>
      <c r="G1193" s="111"/>
    </row>
    <row r="1194" spans="1:7" s="48" customFormat="1" x14ac:dyDescent="0.2">
      <c r="A1194" s="120"/>
      <c r="B1194" s="125" t="s">
        <v>1960</v>
      </c>
      <c r="C1194" s="80" t="s">
        <v>9</v>
      </c>
      <c r="D1194" s="59"/>
      <c r="E1194" s="80">
        <f t="shared" si="52"/>
        <v>0</v>
      </c>
      <c r="F1194" s="80">
        <f t="shared" si="53"/>
        <v>5</v>
      </c>
      <c r="G1194" s="111"/>
    </row>
    <row r="1195" spans="1:7" s="48" customFormat="1" x14ac:dyDescent="0.2">
      <c r="A1195" s="120"/>
      <c r="B1195" s="125" t="s">
        <v>1961</v>
      </c>
      <c r="C1195" s="80" t="s">
        <v>9</v>
      </c>
      <c r="D1195" s="59"/>
      <c r="E1195" s="80">
        <f t="shared" si="52"/>
        <v>0</v>
      </c>
      <c r="F1195" s="80">
        <f t="shared" si="53"/>
        <v>5</v>
      </c>
      <c r="G1195" s="111"/>
    </row>
    <row r="1196" spans="1:7" s="48" customFormat="1" x14ac:dyDescent="0.2">
      <c r="A1196" s="120"/>
      <c r="B1196" s="125" t="s">
        <v>1962</v>
      </c>
      <c r="C1196" s="80" t="s">
        <v>9</v>
      </c>
      <c r="D1196" s="59"/>
      <c r="E1196" s="80">
        <f t="shared" si="52"/>
        <v>0</v>
      </c>
      <c r="F1196" s="80">
        <f t="shared" si="53"/>
        <v>5</v>
      </c>
      <c r="G1196" s="111"/>
    </row>
    <row r="1197" spans="1:7" s="48" customFormat="1" x14ac:dyDescent="0.2">
      <c r="A1197" s="120">
        <v>7</v>
      </c>
      <c r="B1197" s="121" t="s">
        <v>1963</v>
      </c>
      <c r="C1197" s="112"/>
      <c r="D1197" s="124"/>
      <c r="E1197" s="112"/>
      <c r="F1197" s="112"/>
      <c r="G1197" s="114"/>
    </row>
    <row r="1198" spans="1:7" s="48" customFormat="1" x14ac:dyDescent="0.2">
      <c r="A1198" s="120"/>
      <c r="B1198" s="125" t="s">
        <v>1964</v>
      </c>
      <c r="C1198" s="80" t="s">
        <v>9</v>
      </c>
      <c r="D1198" s="59"/>
      <c r="E1198" s="80">
        <f t="shared" si="52"/>
        <v>0</v>
      </c>
      <c r="F1198" s="80">
        <f t="shared" si="53"/>
        <v>5</v>
      </c>
      <c r="G1198" s="111"/>
    </row>
    <row r="1199" spans="1:7" s="48" customFormat="1" x14ac:dyDescent="0.2">
      <c r="A1199" s="120"/>
      <c r="B1199" s="125" t="s">
        <v>1965</v>
      </c>
      <c r="C1199" s="80" t="s">
        <v>9</v>
      </c>
      <c r="D1199" s="59"/>
      <c r="E1199" s="80">
        <f t="shared" si="52"/>
        <v>0</v>
      </c>
      <c r="F1199" s="80">
        <f t="shared" si="53"/>
        <v>5</v>
      </c>
      <c r="G1199" s="111"/>
    </row>
    <row r="1200" spans="1:7" s="48" customFormat="1" x14ac:dyDescent="0.2">
      <c r="A1200" s="120"/>
      <c r="B1200" s="125" t="s">
        <v>1966</v>
      </c>
      <c r="C1200" s="80" t="s">
        <v>9</v>
      </c>
      <c r="D1200" s="59"/>
      <c r="E1200" s="80">
        <f t="shared" si="52"/>
        <v>0</v>
      </c>
      <c r="F1200" s="80">
        <f t="shared" si="53"/>
        <v>5</v>
      </c>
      <c r="G1200" s="111"/>
    </row>
    <row r="1201" spans="1:7" s="48" customFormat="1" x14ac:dyDescent="0.2">
      <c r="A1201" s="120"/>
      <c r="B1201" s="125" t="s">
        <v>1967</v>
      </c>
      <c r="C1201" s="80" t="s">
        <v>9</v>
      </c>
      <c r="D1201" s="59"/>
      <c r="E1201" s="80">
        <f t="shared" si="52"/>
        <v>0</v>
      </c>
      <c r="F1201" s="80">
        <f t="shared" si="53"/>
        <v>5</v>
      </c>
      <c r="G1201" s="111"/>
    </row>
    <row r="1202" spans="1:7" s="48" customFormat="1" x14ac:dyDescent="0.2">
      <c r="A1202" s="120"/>
      <c r="B1202" s="125" t="s">
        <v>1968</v>
      </c>
      <c r="C1202" s="80" t="s">
        <v>9</v>
      </c>
      <c r="D1202" s="59"/>
      <c r="E1202" s="80">
        <f t="shared" si="52"/>
        <v>0</v>
      </c>
      <c r="F1202" s="80">
        <f t="shared" si="53"/>
        <v>5</v>
      </c>
      <c r="G1202" s="111"/>
    </row>
    <row r="1203" spans="1:7" s="48" customFormat="1" x14ac:dyDescent="0.2">
      <c r="A1203" s="120"/>
      <c r="B1203" s="125" t="s">
        <v>1969</v>
      </c>
      <c r="C1203" s="80" t="s">
        <v>9</v>
      </c>
      <c r="D1203" s="59"/>
      <c r="E1203" s="80">
        <f t="shared" si="52"/>
        <v>0</v>
      </c>
      <c r="F1203" s="80">
        <f t="shared" si="53"/>
        <v>5</v>
      </c>
      <c r="G1203" s="111"/>
    </row>
    <row r="1204" spans="1:7" s="48" customFormat="1" x14ac:dyDescent="0.2">
      <c r="A1204" s="120"/>
      <c r="B1204" s="125" t="s">
        <v>1970</v>
      </c>
      <c r="C1204" s="80" t="s">
        <v>9</v>
      </c>
      <c r="D1204" s="59"/>
      <c r="E1204" s="80">
        <f t="shared" si="52"/>
        <v>0</v>
      </c>
      <c r="F1204" s="80">
        <f t="shared" si="53"/>
        <v>5</v>
      </c>
      <c r="G1204" s="111"/>
    </row>
    <row r="1205" spans="1:7" s="48" customFormat="1" x14ac:dyDescent="0.2">
      <c r="A1205" s="120">
        <v>8</v>
      </c>
      <c r="B1205" s="121" t="s">
        <v>1971</v>
      </c>
      <c r="C1205" s="112"/>
      <c r="D1205" s="124"/>
      <c r="E1205" s="112"/>
      <c r="F1205" s="112"/>
      <c r="G1205" s="114"/>
    </row>
    <row r="1206" spans="1:7" s="48" customFormat="1" x14ac:dyDescent="0.2">
      <c r="A1206" s="120"/>
      <c r="B1206" s="125" t="s">
        <v>1972</v>
      </c>
      <c r="C1206" s="80" t="s">
        <v>9</v>
      </c>
      <c r="D1206" s="59"/>
      <c r="E1206" s="80">
        <f t="shared" si="52"/>
        <v>0</v>
      </c>
      <c r="F1206" s="80">
        <f t="shared" si="53"/>
        <v>5</v>
      </c>
      <c r="G1206" s="111"/>
    </row>
    <row r="1207" spans="1:7" s="48" customFormat="1" x14ac:dyDescent="0.2">
      <c r="A1207" s="120"/>
      <c r="B1207" s="125" t="s">
        <v>1973</v>
      </c>
      <c r="C1207" s="80" t="s">
        <v>9</v>
      </c>
      <c r="D1207" s="59"/>
      <c r="E1207" s="80">
        <f t="shared" si="52"/>
        <v>0</v>
      </c>
      <c r="F1207" s="80">
        <f t="shared" si="53"/>
        <v>5</v>
      </c>
      <c r="G1207" s="111"/>
    </row>
    <row r="1208" spans="1:7" s="48" customFormat="1" x14ac:dyDescent="0.2">
      <c r="A1208" s="120"/>
      <c r="B1208" s="125" t="s">
        <v>1974</v>
      </c>
      <c r="C1208" s="80" t="s">
        <v>9</v>
      </c>
      <c r="D1208" s="59"/>
      <c r="E1208" s="80">
        <f t="shared" si="52"/>
        <v>0</v>
      </c>
      <c r="F1208" s="80">
        <f t="shared" si="53"/>
        <v>5</v>
      </c>
      <c r="G1208" s="111"/>
    </row>
    <row r="1209" spans="1:7" s="48" customFormat="1" x14ac:dyDescent="0.2">
      <c r="A1209" s="120"/>
      <c r="B1209" s="125" t="s">
        <v>1975</v>
      </c>
      <c r="C1209" s="80" t="s">
        <v>9</v>
      </c>
      <c r="D1209" s="59"/>
      <c r="E1209" s="80">
        <f t="shared" si="52"/>
        <v>0</v>
      </c>
      <c r="F1209" s="80">
        <f t="shared" si="53"/>
        <v>5</v>
      </c>
      <c r="G1209" s="111"/>
    </row>
    <row r="1210" spans="1:7" s="48" customFormat="1" x14ac:dyDescent="0.2">
      <c r="A1210" s="120"/>
      <c r="B1210" s="125" t="s">
        <v>1976</v>
      </c>
      <c r="C1210" s="80" t="s">
        <v>9</v>
      </c>
      <c r="D1210" s="59"/>
      <c r="E1210" s="80">
        <f t="shared" si="52"/>
        <v>0</v>
      </c>
      <c r="F1210" s="80">
        <f t="shared" si="53"/>
        <v>5</v>
      </c>
      <c r="G1210" s="111"/>
    </row>
    <row r="1211" spans="1:7" s="48" customFormat="1" x14ac:dyDescent="0.2">
      <c r="A1211" s="80"/>
      <c r="B1211" s="115" t="s">
        <v>1977</v>
      </c>
      <c r="C1211" s="80" t="s">
        <v>9</v>
      </c>
      <c r="D1211" s="59"/>
      <c r="E1211" s="80">
        <f t="shared" si="52"/>
        <v>0</v>
      </c>
      <c r="F1211" s="80">
        <f t="shared" si="53"/>
        <v>5</v>
      </c>
      <c r="G1211" s="111"/>
    </row>
    <row r="1212" spans="1:7" s="48" customFormat="1" x14ac:dyDescent="0.2">
      <c r="A1212" s="120">
        <v>9</v>
      </c>
      <c r="B1212" s="121" t="s">
        <v>1978</v>
      </c>
      <c r="C1212" s="112"/>
      <c r="D1212" s="124"/>
      <c r="E1212" s="112"/>
      <c r="F1212" s="112"/>
      <c r="G1212" s="114"/>
    </row>
    <row r="1213" spans="1:7" s="48" customFormat="1" x14ac:dyDescent="0.2">
      <c r="A1213" s="120"/>
      <c r="B1213" s="125" t="s">
        <v>1979</v>
      </c>
      <c r="C1213" s="80" t="s">
        <v>9</v>
      </c>
      <c r="D1213" s="59"/>
      <c r="E1213" s="80">
        <f t="shared" si="52"/>
        <v>0</v>
      </c>
      <c r="F1213" s="80">
        <f t="shared" si="53"/>
        <v>5</v>
      </c>
      <c r="G1213" s="111"/>
    </row>
    <row r="1214" spans="1:7" s="48" customFormat="1" x14ac:dyDescent="0.2">
      <c r="A1214" s="120"/>
      <c r="B1214" s="125" t="s">
        <v>1980</v>
      </c>
      <c r="C1214" s="80" t="s">
        <v>9</v>
      </c>
      <c r="D1214" s="59"/>
      <c r="E1214" s="80">
        <f t="shared" si="52"/>
        <v>0</v>
      </c>
      <c r="F1214" s="80">
        <f t="shared" si="53"/>
        <v>5</v>
      </c>
      <c r="G1214" s="111"/>
    </row>
    <row r="1215" spans="1:7" s="48" customFormat="1" x14ac:dyDescent="0.2">
      <c r="A1215" s="120"/>
      <c r="B1215" s="125" t="s">
        <v>1981</v>
      </c>
      <c r="C1215" s="80" t="s">
        <v>9</v>
      </c>
      <c r="D1215" s="59"/>
      <c r="E1215" s="80">
        <f t="shared" si="52"/>
        <v>0</v>
      </c>
      <c r="F1215" s="80">
        <f t="shared" si="53"/>
        <v>5</v>
      </c>
      <c r="G1215" s="111"/>
    </row>
    <row r="1216" spans="1:7" s="48" customFormat="1" x14ac:dyDescent="0.2">
      <c r="A1216" s="120"/>
      <c r="B1216" s="125" t="s">
        <v>1982</v>
      </c>
      <c r="C1216" s="80" t="s">
        <v>9</v>
      </c>
      <c r="D1216" s="59"/>
      <c r="E1216" s="80">
        <f t="shared" si="52"/>
        <v>0</v>
      </c>
      <c r="F1216" s="80">
        <f t="shared" si="53"/>
        <v>5</v>
      </c>
      <c r="G1216" s="111"/>
    </row>
    <row r="1217" spans="1:7" s="48" customFormat="1" x14ac:dyDescent="0.2">
      <c r="A1217" s="120"/>
      <c r="B1217" s="125" t="s">
        <v>1983</v>
      </c>
      <c r="C1217" s="80" t="s">
        <v>9</v>
      </c>
      <c r="D1217" s="59"/>
      <c r="E1217" s="80">
        <f t="shared" si="52"/>
        <v>0</v>
      </c>
      <c r="F1217" s="80">
        <f t="shared" si="53"/>
        <v>5</v>
      </c>
      <c r="G1217" s="111"/>
    </row>
    <row r="1218" spans="1:7" s="48" customFormat="1" x14ac:dyDescent="0.2">
      <c r="A1218" s="120"/>
      <c r="B1218" s="125" t="s">
        <v>1984</v>
      </c>
      <c r="C1218" s="80" t="s">
        <v>9</v>
      </c>
      <c r="D1218" s="59"/>
      <c r="E1218" s="80">
        <f t="shared" si="52"/>
        <v>0</v>
      </c>
      <c r="F1218" s="80">
        <f t="shared" si="53"/>
        <v>5</v>
      </c>
      <c r="G1218" s="111"/>
    </row>
    <row r="1219" spans="1:7" s="48" customFormat="1" x14ac:dyDescent="0.2">
      <c r="A1219" s="120"/>
      <c r="B1219" s="125" t="s">
        <v>1985</v>
      </c>
      <c r="C1219" s="80" t="s">
        <v>9</v>
      </c>
      <c r="D1219" s="59"/>
      <c r="E1219" s="80">
        <f t="shared" si="52"/>
        <v>0</v>
      </c>
      <c r="F1219" s="80">
        <f t="shared" si="53"/>
        <v>5</v>
      </c>
      <c r="G1219" s="111"/>
    </row>
    <row r="1220" spans="1:7" s="48" customFormat="1" x14ac:dyDescent="0.2">
      <c r="A1220" s="120"/>
      <c r="B1220" s="125" t="s">
        <v>1986</v>
      </c>
      <c r="C1220" s="80" t="s">
        <v>9</v>
      </c>
      <c r="D1220" s="59"/>
      <c r="E1220" s="80">
        <f t="shared" ref="E1220:E1241" si="54">IF(C1220="HIGH",IF(D1220&gt;=4,D1220,IF(D1220&gt;=2,1,0)),IF(C1220="MED",IF(D1220&gt;=4,3,IF(D1220&gt;=2,1,0)),IF(D1220&gt;=4,1,0)))</f>
        <v>0</v>
      </c>
      <c r="F1220" s="80">
        <f t="shared" ref="F1220:F1241" si="55">IF(C1220="HIGH",5,IF(C1220="MED",3,1))</f>
        <v>5</v>
      </c>
      <c r="G1220" s="111"/>
    </row>
    <row r="1221" spans="1:7" s="48" customFormat="1" x14ac:dyDescent="0.2">
      <c r="A1221" s="120"/>
      <c r="B1221" s="125" t="s">
        <v>1987</v>
      </c>
      <c r="C1221" s="80" t="s">
        <v>9</v>
      </c>
      <c r="D1221" s="59"/>
      <c r="E1221" s="80">
        <f t="shared" si="54"/>
        <v>0</v>
      </c>
      <c r="F1221" s="80">
        <f t="shared" si="55"/>
        <v>5</v>
      </c>
      <c r="G1221" s="111"/>
    </row>
    <row r="1222" spans="1:7" s="48" customFormat="1" ht="30" x14ac:dyDescent="0.2">
      <c r="A1222" s="120">
        <v>10</v>
      </c>
      <c r="B1222" s="121" t="s">
        <v>1988</v>
      </c>
      <c r="C1222" s="80" t="s">
        <v>9</v>
      </c>
      <c r="D1222" s="59"/>
      <c r="E1222" s="80">
        <f t="shared" si="54"/>
        <v>0</v>
      </c>
      <c r="F1222" s="80">
        <f t="shared" si="55"/>
        <v>5</v>
      </c>
      <c r="G1222" s="111"/>
    </row>
    <row r="1223" spans="1:7" s="48" customFormat="1" x14ac:dyDescent="0.2">
      <c r="A1223" s="120">
        <v>11</v>
      </c>
      <c r="B1223" s="121" t="s">
        <v>1989</v>
      </c>
      <c r="C1223" s="80" t="s">
        <v>9</v>
      </c>
      <c r="D1223" s="59"/>
      <c r="E1223" s="80">
        <f t="shared" si="54"/>
        <v>0</v>
      </c>
      <c r="F1223" s="80">
        <f t="shared" si="55"/>
        <v>5</v>
      </c>
      <c r="G1223" s="111"/>
    </row>
    <row r="1224" spans="1:7" s="48" customFormat="1" x14ac:dyDescent="0.2">
      <c r="A1224" s="120">
        <v>12</v>
      </c>
      <c r="B1224" s="121" t="s">
        <v>1990</v>
      </c>
      <c r="C1224" s="80" t="s">
        <v>9</v>
      </c>
      <c r="D1224" s="59"/>
      <c r="E1224" s="80">
        <f t="shared" si="54"/>
        <v>0</v>
      </c>
      <c r="F1224" s="80">
        <f t="shared" si="55"/>
        <v>5</v>
      </c>
      <c r="G1224" s="111"/>
    </row>
    <row r="1225" spans="1:7" s="48" customFormat="1" x14ac:dyDescent="0.2">
      <c r="A1225" s="120"/>
      <c r="B1225" s="125" t="s">
        <v>1991</v>
      </c>
      <c r="C1225" s="80" t="s">
        <v>9</v>
      </c>
      <c r="D1225" s="59"/>
      <c r="E1225" s="80">
        <f t="shared" si="54"/>
        <v>0</v>
      </c>
      <c r="F1225" s="80">
        <f t="shared" si="55"/>
        <v>5</v>
      </c>
      <c r="G1225" s="111"/>
    </row>
    <row r="1226" spans="1:7" s="48" customFormat="1" x14ac:dyDescent="0.2">
      <c r="A1226" s="120"/>
      <c r="B1226" s="125" t="s">
        <v>1992</v>
      </c>
      <c r="C1226" s="80" t="s">
        <v>9</v>
      </c>
      <c r="D1226" s="59"/>
      <c r="E1226" s="80">
        <f t="shared" si="54"/>
        <v>0</v>
      </c>
      <c r="F1226" s="80">
        <f t="shared" si="55"/>
        <v>5</v>
      </c>
      <c r="G1226" s="111"/>
    </row>
    <row r="1227" spans="1:7" s="48" customFormat="1" x14ac:dyDescent="0.2">
      <c r="A1227" s="80"/>
      <c r="B1227" s="115" t="s">
        <v>1993</v>
      </c>
      <c r="C1227" s="80" t="s">
        <v>9</v>
      </c>
      <c r="D1227" s="59"/>
      <c r="E1227" s="80">
        <f t="shared" si="54"/>
        <v>0</v>
      </c>
      <c r="F1227" s="80">
        <f t="shared" si="55"/>
        <v>5</v>
      </c>
      <c r="G1227" s="111"/>
    </row>
    <row r="1228" spans="1:7" s="48" customFormat="1" x14ac:dyDescent="0.2">
      <c r="A1228" s="120"/>
      <c r="B1228" s="125" t="s">
        <v>1994</v>
      </c>
      <c r="C1228" s="80" t="s">
        <v>9</v>
      </c>
      <c r="D1228" s="59"/>
      <c r="E1228" s="80">
        <f t="shared" si="54"/>
        <v>0</v>
      </c>
      <c r="F1228" s="80">
        <f t="shared" si="55"/>
        <v>5</v>
      </c>
      <c r="G1228" s="111"/>
    </row>
    <row r="1229" spans="1:7" s="48" customFormat="1" x14ac:dyDescent="0.2">
      <c r="A1229" s="120"/>
      <c r="B1229" s="125" t="s">
        <v>1995</v>
      </c>
      <c r="C1229" s="80" t="s">
        <v>9</v>
      </c>
      <c r="D1229" s="59"/>
      <c r="E1229" s="80">
        <f t="shared" si="54"/>
        <v>0</v>
      </c>
      <c r="F1229" s="80">
        <f t="shared" si="55"/>
        <v>5</v>
      </c>
      <c r="G1229" s="111"/>
    </row>
    <row r="1230" spans="1:7" s="48" customFormat="1" x14ac:dyDescent="0.2">
      <c r="A1230" s="80"/>
      <c r="B1230" s="115" t="s">
        <v>1996</v>
      </c>
      <c r="C1230" s="80" t="s">
        <v>9</v>
      </c>
      <c r="D1230" s="59"/>
      <c r="E1230" s="80">
        <f t="shared" si="54"/>
        <v>0</v>
      </c>
      <c r="F1230" s="80">
        <f t="shared" si="55"/>
        <v>5</v>
      </c>
      <c r="G1230" s="111"/>
    </row>
    <row r="1231" spans="1:7" s="48" customFormat="1" x14ac:dyDescent="0.2">
      <c r="A1231" s="80"/>
      <c r="B1231" s="115" t="s">
        <v>1997</v>
      </c>
      <c r="C1231" s="80" t="s">
        <v>9</v>
      </c>
      <c r="D1231" s="59"/>
      <c r="E1231" s="80">
        <f t="shared" si="54"/>
        <v>0</v>
      </c>
      <c r="F1231" s="80">
        <f t="shared" si="55"/>
        <v>5</v>
      </c>
      <c r="G1231" s="111"/>
    </row>
    <row r="1232" spans="1:7" s="48" customFormat="1" x14ac:dyDescent="0.2">
      <c r="A1232" s="120"/>
      <c r="B1232" s="125" t="s">
        <v>1998</v>
      </c>
      <c r="C1232" s="80" t="s">
        <v>9</v>
      </c>
      <c r="D1232" s="59"/>
      <c r="E1232" s="80">
        <f t="shared" si="54"/>
        <v>0</v>
      </c>
      <c r="F1232" s="80">
        <f t="shared" si="55"/>
        <v>5</v>
      </c>
      <c r="G1232" s="111"/>
    </row>
    <row r="1233" spans="1:7" s="48" customFormat="1" x14ac:dyDescent="0.2">
      <c r="A1233" s="120">
        <v>13</v>
      </c>
      <c r="B1233" s="121" t="s">
        <v>1999</v>
      </c>
      <c r="C1233" s="80" t="s">
        <v>9</v>
      </c>
      <c r="D1233" s="59"/>
      <c r="E1233" s="80">
        <f t="shared" si="54"/>
        <v>0</v>
      </c>
      <c r="F1233" s="80">
        <f t="shared" si="55"/>
        <v>5</v>
      </c>
      <c r="G1233" s="111"/>
    </row>
    <row r="1234" spans="1:7" s="48" customFormat="1" x14ac:dyDescent="0.2">
      <c r="A1234" s="120"/>
      <c r="B1234" s="125" t="s">
        <v>2000</v>
      </c>
      <c r="C1234" s="80" t="s">
        <v>9</v>
      </c>
      <c r="D1234" s="59"/>
      <c r="E1234" s="80">
        <f t="shared" si="54"/>
        <v>0</v>
      </c>
      <c r="F1234" s="80">
        <f t="shared" si="55"/>
        <v>5</v>
      </c>
      <c r="G1234" s="111"/>
    </row>
    <row r="1235" spans="1:7" s="48" customFormat="1" x14ac:dyDescent="0.2">
      <c r="A1235" s="120"/>
      <c r="B1235" s="125" t="s">
        <v>2001</v>
      </c>
      <c r="C1235" s="80" t="s">
        <v>9</v>
      </c>
      <c r="D1235" s="59"/>
      <c r="E1235" s="80">
        <f t="shared" si="54"/>
        <v>0</v>
      </c>
      <c r="F1235" s="80">
        <f t="shared" si="55"/>
        <v>5</v>
      </c>
      <c r="G1235" s="111"/>
    </row>
    <row r="1236" spans="1:7" s="48" customFormat="1" x14ac:dyDescent="0.2">
      <c r="A1236" s="120"/>
      <c r="B1236" s="125" t="s">
        <v>2002</v>
      </c>
      <c r="C1236" s="80" t="s">
        <v>9</v>
      </c>
      <c r="D1236" s="59"/>
      <c r="E1236" s="80">
        <f t="shared" si="54"/>
        <v>0</v>
      </c>
      <c r="F1236" s="80">
        <f t="shared" si="55"/>
        <v>5</v>
      </c>
      <c r="G1236" s="111"/>
    </row>
    <row r="1237" spans="1:7" s="48" customFormat="1" ht="30" x14ac:dyDescent="0.2">
      <c r="A1237" s="120">
        <v>14</v>
      </c>
      <c r="B1237" s="121" t="s">
        <v>2003</v>
      </c>
      <c r="C1237" s="80" t="s">
        <v>9</v>
      </c>
      <c r="D1237" s="59"/>
      <c r="E1237" s="80">
        <f t="shared" si="54"/>
        <v>0</v>
      </c>
      <c r="F1237" s="80">
        <f t="shared" si="55"/>
        <v>5</v>
      </c>
      <c r="G1237" s="111"/>
    </row>
    <row r="1238" spans="1:7" s="48" customFormat="1" ht="30" x14ac:dyDescent="0.2">
      <c r="A1238" s="120">
        <v>15</v>
      </c>
      <c r="B1238" s="121" t="s">
        <v>2004</v>
      </c>
      <c r="C1238" s="80" t="s">
        <v>9</v>
      </c>
      <c r="D1238" s="59"/>
      <c r="E1238" s="80">
        <f t="shared" si="54"/>
        <v>0</v>
      </c>
      <c r="F1238" s="80">
        <f t="shared" si="55"/>
        <v>5</v>
      </c>
      <c r="G1238" s="111"/>
    </row>
    <row r="1239" spans="1:7" s="48" customFormat="1" x14ac:dyDescent="0.2">
      <c r="A1239" s="120">
        <v>16</v>
      </c>
      <c r="B1239" s="121" t="s">
        <v>2005</v>
      </c>
      <c r="C1239" s="80" t="s">
        <v>9</v>
      </c>
      <c r="D1239" s="59"/>
      <c r="E1239" s="80">
        <f t="shared" si="54"/>
        <v>0</v>
      </c>
      <c r="F1239" s="80">
        <f t="shared" si="55"/>
        <v>5</v>
      </c>
      <c r="G1239" s="111"/>
    </row>
    <row r="1240" spans="1:7" s="48" customFormat="1" ht="30" x14ac:dyDescent="0.2">
      <c r="A1240" s="120">
        <v>17</v>
      </c>
      <c r="B1240" s="121" t="s">
        <v>2006</v>
      </c>
      <c r="C1240" s="80" t="s">
        <v>9</v>
      </c>
      <c r="D1240" s="59"/>
      <c r="E1240" s="80">
        <f t="shared" si="54"/>
        <v>0</v>
      </c>
      <c r="F1240" s="80">
        <f t="shared" si="55"/>
        <v>5</v>
      </c>
      <c r="G1240" s="111"/>
    </row>
    <row r="1241" spans="1:7" s="48" customFormat="1" ht="30" x14ac:dyDescent="0.2">
      <c r="A1241" s="80">
        <v>18</v>
      </c>
      <c r="B1241" s="118" t="s">
        <v>2007</v>
      </c>
      <c r="C1241" s="80" t="s">
        <v>9</v>
      </c>
      <c r="D1241" s="59"/>
      <c r="E1241" s="80">
        <f t="shared" si="54"/>
        <v>0</v>
      </c>
      <c r="F1241" s="80">
        <f t="shared" si="55"/>
        <v>5</v>
      </c>
      <c r="G1241" s="111"/>
    </row>
    <row r="1242" spans="1:7" s="48" customFormat="1" x14ac:dyDescent="0.2">
      <c r="A1242" s="67"/>
      <c r="B1242" s="52" t="s">
        <v>11</v>
      </c>
      <c r="D1242" s="117"/>
      <c r="E1242" s="54">
        <f>SUM(E1156:E1241)</f>
        <v>0</v>
      </c>
      <c r="F1242" s="132">
        <f>SUM(F1156:F1241)</f>
        <v>410</v>
      </c>
      <c r="G1242" s="56">
        <f>(E1242)/(F1242)</f>
        <v>0</v>
      </c>
    </row>
    <row r="1246" spans="1:7" s="215" customFormat="1" x14ac:dyDescent="0.25">
      <c r="A1246" s="212"/>
      <c r="B1246" s="213"/>
      <c r="C1246" s="295"/>
      <c r="D1246" s="299"/>
      <c r="E1246" s="299"/>
      <c r="F1246" s="299"/>
      <c r="G1246" s="214"/>
    </row>
    <row r="1247" spans="1:7" s="215" customFormat="1" ht="15.75" thickBot="1" x14ac:dyDescent="0.3">
      <c r="A1247" s="212"/>
      <c r="B1247" s="213"/>
      <c r="C1247" s="216"/>
      <c r="D1247" s="295"/>
      <c r="E1247" s="296"/>
      <c r="F1247" s="296"/>
      <c r="G1247" s="214"/>
    </row>
    <row r="1248" spans="1:7" s="215" customFormat="1" ht="15.75" hidden="1" thickBot="1" x14ac:dyDescent="0.3">
      <c r="A1248" s="212"/>
      <c r="B1248" s="213"/>
      <c r="C1248" s="217"/>
      <c r="D1248" s="218"/>
      <c r="E1248" s="297" t="s">
        <v>2</v>
      </c>
      <c r="F1248" s="298"/>
      <c r="G1248" s="219">
        <f>(F1271)/(F1328)</f>
        <v>1.3160479277155765E-2</v>
      </c>
    </row>
    <row r="1249" spans="1:7" s="204" customFormat="1" ht="35.1" customHeight="1" thickBot="1" x14ac:dyDescent="0.3">
      <c r="A1249" s="285" t="s">
        <v>2008</v>
      </c>
      <c r="B1249" s="286"/>
      <c r="C1249" s="199" t="s">
        <v>4</v>
      </c>
      <c r="D1249" s="187" t="s">
        <v>13</v>
      </c>
      <c r="E1249" s="200" t="s">
        <v>6</v>
      </c>
      <c r="F1249" s="189" t="s">
        <v>7</v>
      </c>
      <c r="G1249" s="190" t="s">
        <v>8</v>
      </c>
    </row>
    <row r="1250" spans="1:7" s="48" customFormat="1" ht="30" x14ac:dyDescent="0.2">
      <c r="A1250" s="120">
        <v>1</v>
      </c>
      <c r="B1250" s="126" t="s">
        <v>2406</v>
      </c>
      <c r="C1250" s="177" t="s">
        <v>9</v>
      </c>
      <c r="D1250" s="59"/>
      <c r="E1250" s="175">
        <f t="shared" ref="E1250:E1270" si="56">IF(C1250="HIGH",IF(D1250&gt;=4,D1250,IF(D1250&gt;=2,1,0)),IF(C1250="MED",IF(D1250&gt;=4,3,IF(D1250&gt;=2,1,0)),IF(D1250&gt;=4,1,0)))</f>
        <v>0</v>
      </c>
      <c r="F1250" s="178">
        <f t="shared" ref="F1250:F1270" si="57">IF(C1250="HIGH",5,IF(C1250="MED",3,1))</f>
        <v>5</v>
      </c>
      <c r="G1250" s="176"/>
    </row>
    <row r="1251" spans="1:7" s="48" customFormat="1" ht="30" x14ac:dyDescent="0.2">
      <c r="A1251" s="120">
        <v>2</v>
      </c>
      <c r="B1251" s="121" t="s">
        <v>2405</v>
      </c>
      <c r="C1251" s="120" t="s">
        <v>1159</v>
      </c>
      <c r="D1251" s="59"/>
      <c r="E1251" s="80">
        <f t="shared" si="56"/>
        <v>0</v>
      </c>
      <c r="F1251" s="119">
        <f t="shared" si="57"/>
        <v>1</v>
      </c>
      <c r="G1251" s="111"/>
    </row>
    <row r="1252" spans="1:7" s="48" customFormat="1" x14ac:dyDescent="0.2">
      <c r="A1252" s="120">
        <v>3</v>
      </c>
      <c r="B1252" s="121" t="s">
        <v>2407</v>
      </c>
      <c r="C1252" s="120" t="s">
        <v>9</v>
      </c>
      <c r="D1252" s="59"/>
      <c r="E1252" s="80">
        <f t="shared" si="56"/>
        <v>0</v>
      </c>
      <c r="F1252" s="119">
        <f t="shared" si="57"/>
        <v>5</v>
      </c>
      <c r="G1252" s="111"/>
    </row>
    <row r="1253" spans="1:7" s="48" customFormat="1" x14ac:dyDescent="0.2">
      <c r="A1253" s="120">
        <v>4</v>
      </c>
      <c r="B1253" s="122" t="s">
        <v>2009</v>
      </c>
      <c r="C1253" s="120" t="s">
        <v>9</v>
      </c>
      <c r="D1253" s="59"/>
      <c r="E1253" s="80">
        <f t="shared" si="56"/>
        <v>0</v>
      </c>
      <c r="F1253" s="119">
        <f t="shared" si="57"/>
        <v>5</v>
      </c>
      <c r="G1253" s="111"/>
    </row>
    <row r="1254" spans="1:7" s="48" customFormat="1" x14ac:dyDescent="0.2">
      <c r="A1254" s="120">
        <v>5</v>
      </c>
      <c r="B1254" s="122" t="s">
        <v>2409</v>
      </c>
      <c r="C1254" s="120" t="s">
        <v>9</v>
      </c>
      <c r="D1254" s="59"/>
      <c r="E1254" s="80">
        <f t="shared" si="56"/>
        <v>0</v>
      </c>
      <c r="F1254" s="119">
        <f t="shared" si="57"/>
        <v>5</v>
      </c>
      <c r="G1254" s="111"/>
    </row>
    <row r="1255" spans="1:7" s="48" customFormat="1" x14ac:dyDescent="0.2">
      <c r="A1255" s="120">
        <v>6</v>
      </c>
      <c r="B1255" s="122" t="s">
        <v>2408</v>
      </c>
      <c r="C1255" s="120" t="s">
        <v>9</v>
      </c>
      <c r="D1255" s="59"/>
      <c r="E1255" s="80">
        <f t="shared" si="56"/>
        <v>0</v>
      </c>
      <c r="F1255" s="119">
        <f t="shared" si="57"/>
        <v>5</v>
      </c>
      <c r="G1255" s="111"/>
    </row>
    <row r="1256" spans="1:7" s="48" customFormat="1" x14ac:dyDescent="0.2">
      <c r="A1256" s="120">
        <v>7</v>
      </c>
      <c r="B1256" s="122" t="s">
        <v>2010</v>
      </c>
      <c r="C1256" s="120" t="s">
        <v>1159</v>
      </c>
      <c r="D1256" s="59"/>
      <c r="E1256" s="80">
        <f t="shared" si="56"/>
        <v>0</v>
      </c>
      <c r="F1256" s="119">
        <f t="shared" si="57"/>
        <v>1</v>
      </c>
      <c r="G1256" s="111"/>
    </row>
    <row r="1257" spans="1:7" s="48" customFormat="1" x14ac:dyDescent="0.2">
      <c r="A1257" s="120">
        <v>8</v>
      </c>
      <c r="B1257" s="122" t="s">
        <v>2011</v>
      </c>
      <c r="C1257" s="120" t="s">
        <v>9</v>
      </c>
      <c r="D1257" s="59"/>
      <c r="E1257" s="80">
        <f t="shared" si="56"/>
        <v>0</v>
      </c>
      <c r="F1257" s="119">
        <f t="shared" si="57"/>
        <v>5</v>
      </c>
      <c r="G1257" s="111"/>
    </row>
    <row r="1258" spans="1:7" s="48" customFormat="1" x14ac:dyDescent="0.2">
      <c r="A1258" s="120">
        <v>9</v>
      </c>
      <c r="B1258" s="122" t="s">
        <v>2012</v>
      </c>
      <c r="C1258" s="120" t="s">
        <v>1159</v>
      </c>
      <c r="D1258" s="59"/>
      <c r="E1258" s="80">
        <f t="shared" si="56"/>
        <v>0</v>
      </c>
      <c r="F1258" s="119">
        <f t="shared" si="57"/>
        <v>1</v>
      </c>
      <c r="G1258" s="111"/>
    </row>
    <row r="1259" spans="1:7" s="48" customFormat="1" x14ac:dyDescent="0.2">
      <c r="A1259" s="120">
        <v>10</v>
      </c>
      <c r="B1259" s="122" t="s">
        <v>2013</v>
      </c>
      <c r="C1259" s="120" t="s">
        <v>9</v>
      </c>
      <c r="D1259" s="59"/>
      <c r="E1259" s="80">
        <f t="shared" si="56"/>
        <v>0</v>
      </c>
      <c r="F1259" s="119">
        <f t="shared" si="57"/>
        <v>5</v>
      </c>
      <c r="G1259" s="111"/>
    </row>
    <row r="1260" spans="1:7" s="48" customFormat="1" x14ac:dyDescent="0.2">
      <c r="A1260" s="120">
        <v>11</v>
      </c>
      <c r="B1260" s="122" t="s">
        <v>2014</v>
      </c>
      <c r="C1260" s="120" t="s">
        <v>9</v>
      </c>
      <c r="D1260" s="59"/>
      <c r="E1260" s="80">
        <f t="shared" si="56"/>
        <v>0</v>
      </c>
      <c r="F1260" s="119">
        <f t="shared" si="57"/>
        <v>5</v>
      </c>
      <c r="G1260" s="111"/>
    </row>
    <row r="1261" spans="1:7" s="48" customFormat="1" x14ac:dyDescent="0.2">
      <c r="A1261" s="120">
        <v>12</v>
      </c>
      <c r="B1261" s="122" t="s">
        <v>2015</v>
      </c>
      <c r="C1261" s="120" t="s">
        <v>1159</v>
      </c>
      <c r="D1261" s="59"/>
      <c r="E1261" s="80">
        <f t="shared" si="56"/>
        <v>0</v>
      </c>
      <c r="F1261" s="119">
        <f t="shared" si="57"/>
        <v>1</v>
      </c>
      <c r="G1261" s="111"/>
    </row>
    <row r="1262" spans="1:7" s="48" customFormat="1" x14ac:dyDescent="0.2">
      <c r="A1262" s="120">
        <v>13</v>
      </c>
      <c r="B1262" s="122" t="s">
        <v>2016</v>
      </c>
      <c r="C1262" s="120" t="s">
        <v>1159</v>
      </c>
      <c r="D1262" s="59"/>
      <c r="E1262" s="80">
        <f t="shared" si="56"/>
        <v>0</v>
      </c>
      <c r="F1262" s="119">
        <f t="shared" si="57"/>
        <v>1</v>
      </c>
      <c r="G1262" s="111"/>
    </row>
    <row r="1263" spans="1:7" s="48" customFormat="1" x14ac:dyDescent="0.2">
      <c r="A1263" s="120">
        <v>14</v>
      </c>
      <c r="B1263" s="122" t="s">
        <v>2017</v>
      </c>
      <c r="C1263" s="120" t="s">
        <v>1137</v>
      </c>
      <c r="D1263" s="59"/>
      <c r="E1263" s="80">
        <f t="shared" si="56"/>
        <v>0</v>
      </c>
      <c r="F1263" s="119">
        <f t="shared" si="57"/>
        <v>3</v>
      </c>
      <c r="G1263" s="111"/>
    </row>
    <row r="1264" spans="1:7" s="48" customFormat="1" x14ac:dyDescent="0.2">
      <c r="A1264" s="80">
        <v>15</v>
      </c>
      <c r="B1264" s="116" t="s">
        <v>2018</v>
      </c>
      <c r="C1264" s="120" t="s">
        <v>1159</v>
      </c>
      <c r="D1264" s="59"/>
      <c r="E1264" s="80">
        <f t="shared" si="56"/>
        <v>0</v>
      </c>
      <c r="F1264" s="119">
        <f t="shared" si="57"/>
        <v>1</v>
      </c>
      <c r="G1264" s="111"/>
    </row>
    <row r="1265" spans="1:7" s="48" customFormat="1" x14ac:dyDescent="0.2">
      <c r="A1265" s="120">
        <v>16</v>
      </c>
      <c r="B1265" s="122" t="s">
        <v>2019</v>
      </c>
      <c r="C1265" s="120" t="s">
        <v>9</v>
      </c>
      <c r="D1265" s="59"/>
      <c r="E1265" s="80">
        <f t="shared" si="56"/>
        <v>0</v>
      </c>
      <c r="F1265" s="119">
        <f t="shared" si="57"/>
        <v>5</v>
      </c>
      <c r="G1265" s="111"/>
    </row>
    <row r="1266" spans="1:7" s="48" customFormat="1" x14ac:dyDescent="0.2">
      <c r="A1266" s="120">
        <v>17</v>
      </c>
      <c r="B1266" s="122" t="s">
        <v>2020</v>
      </c>
      <c r="C1266" s="120" t="s">
        <v>1159</v>
      </c>
      <c r="D1266" s="59"/>
      <c r="E1266" s="80">
        <f t="shared" si="56"/>
        <v>0</v>
      </c>
      <c r="F1266" s="119">
        <f t="shared" si="57"/>
        <v>1</v>
      </c>
      <c r="G1266" s="111"/>
    </row>
    <row r="1267" spans="1:7" s="48" customFormat="1" x14ac:dyDescent="0.2">
      <c r="A1267" s="120">
        <v>18</v>
      </c>
      <c r="B1267" s="122" t="s">
        <v>2021</v>
      </c>
      <c r="C1267" s="120" t="s">
        <v>1159</v>
      </c>
      <c r="D1267" s="59"/>
      <c r="E1267" s="80">
        <f t="shared" si="56"/>
        <v>0</v>
      </c>
      <c r="F1267" s="119">
        <f t="shared" si="57"/>
        <v>1</v>
      </c>
      <c r="G1267" s="111"/>
    </row>
    <row r="1268" spans="1:7" s="48" customFormat="1" x14ac:dyDescent="0.2">
      <c r="A1268" s="120">
        <v>19</v>
      </c>
      <c r="B1268" s="122" t="s">
        <v>2022</v>
      </c>
      <c r="C1268" s="120" t="s">
        <v>1159</v>
      </c>
      <c r="D1268" s="59"/>
      <c r="E1268" s="80">
        <f t="shared" si="56"/>
        <v>0</v>
      </c>
      <c r="F1268" s="119">
        <f t="shared" si="57"/>
        <v>1</v>
      </c>
      <c r="G1268" s="111"/>
    </row>
    <row r="1269" spans="1:7" s="48" customFormat="1" x14ac:dyDescent="0.2">
      <c r="A1269" s="120">
        <v>20</v>
      </c>
      <c r="B1269" s="122" t="s">
        <v>2410</v>
      </c>
      <c r="C1269" s="120" t="s">
        <v>9</v>
      </c>
      <c r="D1269" s="59"/>
      <c r="E1269" s="80">
        <f t="shared" si="56"/>
        <v>0</v>
      </c>
      <c r="F1269" s="119">
        <f t="shared" si="57"/>
        <v>5</v>
      </c>
      <c r="G1269" s="111"/>
    </row>
    <row r="1270" spans="1:7" s="48" customFormat="1" x14ac:dyDescent="0.2">
      <c r="A1270" s="120">
        <v>21</v>
      </c>
      <c r="B1270" s="122" t="s">
        <v>2023</v>
      </c>
      <c r="C1270" s="120" t="s">
        <v>9</v>
      </c>
      <c r="D1270" s="59"/>
      <c r="E1270" s="80">
        <f t="shared" si="56"/>
        <v>0</v>
      </c>
      <c r="F1270" s="119">
        <f t="shared" si="57"/>
        <v>5</v>
      </c>
      <c r="G1270" s="111"/>
    </row>
    <row r="1271" spans="1:7" s="48" customFormat="1" x14ac:dyDescent="0.2">
      <c r="A1271" s="67"/>
      <c r="B1271" s="52" t="s">
        <v>11</v>
      </c>
      <c r="D1271" s="117"/>
      <c r="E1271" s="54">
        <f>SUM(E1250:E1270)</f>
        <v>0</v>
      </c>
      <c r="F1271" s="132">
        <f>SUM(F1250:F1270)</f>
        <v>67</v>
      </c>
      <c r="G1271" s="56">
        <f>(E1271)/(F1271)</f>
        <v>0</v>
      </c>
    </row>
    <row r="1275" spans="1:7" s="215" customFormat="1" x14ac:dyDescent="0.25">
      <c r="A1275" s="212"/>
      <c r="B1275" s="213"/>
      <c r="C1275" s="295"/>
      <c r="D1275" s="299"/>
      <c r="E1275" s="299"/>
      <c r="F1275" s="299"/>
      <c r="G1275" s="214"/>
    </row>
    <row r="1276" spans="1:7" s="215" customFormat="1" ht="15.75" thickBot="1" x14ac:dyDescent="0.3">
      <c r="A1276" s="212"/>
      <c r="B1276" s="213"/>
      <c r="C1276" s="216"/>
      <c r="D1276" s="295"/>
      <c r="E1276" s="296"/>
      <c r="F1276" s="296"/>
      <c r="G1276" s="214"/>
    </row>
    <row r="1277" spans="1:7" s="215" customFormat="1" ht="15.75" hidden="1" thickBot="1" x14ac:dyDescent="0.3">
      <c r="A1277" s="212"/>
      <c r="B1277" s="213"/>
      <c r="C1277" s="217"/>
      <c r="D1277" s="218"/>
      <c r="E1277" s="297" t="s">
        <v>2</v>
      </c>
      <c r="F1277" s="298"/>
      <c r="G1277" s="219">
        <f>(F1289)/(F1328)</f>
        <v>9.8212531919072872E-3</v>
      </c>
    </row>
    <row r="1278" spans="1:7" s="204" customFormat="1" ht="35.1" customHeight="1" thickBot="1" x14ac:dyDescent="0.3">
      <c r="A1278" s="285" t="s">
        <v>2024</v>
      </c>
      <c r="B1278" s="286"/>
      <c r="C1278" s="199" t="s">
        <v>4</v>
      </c>
      <c r="D1278" s="187" t="s">
        <v>13</v>
      </c>
      <c r="E1278" s="200" t="s">
        <v>6</v>
      </c>
      <c r="F1278" s="189" t="s">
        <v>7</v>
      </c>
      <c r="G1278" s="190" t="s">
        <v>8</v>
      </c>
    </row>
    <row r="1279" spans="1:7" s="48" customFormat="1" x14ac:dyDescent="0.2">
      <c r="A1279" s="120">
        <v>1</v>
      </c>
      <c r="B1279" s="122" t="s">
        <v>2025</v>
      </c>
      <c r="C1279" s="177" t="s">
        <v>9</v>
      </c>
      <c r="D1279" s="59"/>
      <c r="E1279" s="175">
        <f t="shared" ref="E1279:E1288" si="58">IF(C1279="HIGH",IF(D1279&gt;=4,D1279,IF(D1279&gt;=2,1,0)),IF(C1279="MED",IF(D1279&gt;=4,3,IF(D1279&gt;=2,1,0)),IF(D1279&gt;=4,1,0)))</f>
        <v>0</v>
      </c>
      <c r="F1279" s="175">
        <f t="shared" ref="F1279:F1288" si="59">IF(C1279="HIGH",5,IF(C1279="MED",3,1))</f>
        <v>5</v>
      </c>
      <c r="G1279" s="176"/>
    </row>
    <row r="1280" spans="1:7" s="48" customFormat="1" x14ac:dyDescent="0.2">
      <c r="A1280" s="120">
        <v>2</v>
      </c>
      <c r="B1280" s="121" t="s">
        <v>2026</v>
      </c>
      <c r="C1280" s="120" t="s">
        <v>9</v>
      </c>
      <c r="D1280" s="59"/>
      <c r="E1280" s="80">
        <f t="shared" si="58"/>
        <v>0</v>
      </c>
      <c r="F1280" s="80">
        <f t="shared" si="59"/>
        <v>5</v>
      </c>
      <c r="G1280" s="111"/>
    </row>
    <row r="1281" spans="1:7" s="48" customFormat="1" x14ac:dyDescent="0.2">
      <c r="A1281" s="120">
        <v>3</v>
      </c>
      <c r="B1281" s="121" t="s">
        <v>2027</v>
      </c>
      <c r="C1281" s="120" t="s">
        <v>9</v>
      </c>
      <c r="D1281" s="59"/>
      <c r="E1281" s="80">
        <f t="shared" si="58"/>
        <v>0</v>
      </c>
      <c r="F1281" s="80">
        <f t="shared" si="59"/>
        <v>5</v>
      </c>
      <c r="G1281" s="111"/>
    </row>
    <row r="1282" spans="1:7" s="48" customFormat="1" ht="30" x14ac:dyDescent="0.2">
      <c r="A1282" s="120">
        <v>4</v>
      </c>
      <c r="B1282" s="121" t="s">
        <v>2028</v>
      </c>
      <c r="C1282" s="120" t="s">
        <v>9</v>
      </c>
      <c r="D1282" s="59"/>
      <c r="E1282" s="80">
        <f t="shared" si="58"/>
        <v>0</v>
      </c>
      <c r="F1282" s="80">
        <f t="shared" si="59"/>
        <v>5</v>
      </c>
      <c r="G1282" s="111"/>
    </row>
    <row r="1283" spans="1:7" s="48" customFormat="1" x14ac:dyDescent="0.2">
      <c r="A1283" s="120">
        <v>5</v>
      </c>
      <c r="B1283" s="121" t="s">
        <v>2029</v>
      </c>
      <c r="C1283" s="120" t="s">
        <v>9</v>
      </c>
      <c r="D1283" s="59"/>
      <c r="E1283" s="80">
        <f t="shared" si="58"/>
        <v>0</v>
      </c>
      <c r="F1283" s="80">
        <f t="shared" si="59"/>
        <v>5</v>
      </c>
      <c r="G1283" s="111"/>
    </row>
    <row r="1284" spans="1:7" s="48" customFormat="1" x14ac:dyDescent="0.2">
      <c r="A1284" s="120">
        <v>6</v>
      </c>
      <c r="B1284" s="121" t="s">
        <v>2030</v>
      </c>
      <c r="C1284" s="120" t="s">
        <v>9</v>
      </c>
      <c r="D1284" s="59"/>
      <c r="E1284" s="80">
        <f t="shared" si="58"/>
        <v>0</v>
      </c>
      <c r="F1284" s="80">
        <f t="shared" si="59"/>
        <v>5</v>
      </c>
      <c r="G1284" s="111"/>
    </row>
    <row r="1285" spans="1:7" s="48" customFormat="1" x14ac:dyDescent="0.2">
      <c r="A1285" s="120">
        <v>7</v>
      </c>
      <c r="B1285" s="122" t="s">
        <v>2031</v>
      </c>
      <c r="C1285" s="120" t="s">
        <v>9</v>
      </c>
      <c r="D1285" s="59"/>
      <c r="E1285" s="80">
        <f t="shared" si="58"/>
        <v>0</v>
      </c>
      <c r="F1285" s="80">
        <f t="shared" si="59"/>
        <v>5</v>
      </c>
      <c r="G1285" s="111"/>
    </row>
    <row r="1286" spans="1:7" s="48" customFormat="1" ht="30" x14ac:dyDescent="0.2">
      <c r="A1286" s="120">
        <v>8</v>
      </c>
      <c r="B1286" s="121" t="s">
        <v>2032</v>
      </c>
      <c r="C1286" s="120" t="s">
        <v>9</v>
      </c>
      <c r="D1286" s="59"/>
      <c r="E1286" s="80">
        <f t="shared" si="58"/>
        <v>0</v>
      </c>
      <c r="F1286" s="80">
        <f t="shared" si="59"/>
        <v>5</v>
      </c>
      <c r="G1286" s="111"/>
    </row>
    <row r="1287" spans="1:7" s="48" customFormat="1" x14ac:dyDescent="0.2">
      <c r="A1287" s="120">
        <v>9</v>
      </c>
      <c r="B1287" s="122" t="s">
        <v>2033</v>
      </c>
      <c r="C1287" s="120" t="s">
        <v>9</v>
      </c>
      <c r="D1287" s="59"/>
      <c r="E1287" s="80">
        <f t="shared" si="58"/>
        <v>0</v>
      </c>
      <c r="F1287" s="80">
        <f t="shared" si="59"/>
        <v>5</v>
      </c>
      <c r="G1287" s="111"/>
    </row>
    <row r="1288" spans="1:7" s="48" customFormat="1" ht="30" x14ac:dyDescent="0.2">
      <c r="A1288" s="120">
        <v>10</v>
      </c>
      <c r="B1288" s="121" t="s">
        <v>2034</v>
      </c>
      <c r="C1288" s="120" t="s">
        <v>9</v>
      </c>
      <c r="D1288" s="59"/>
      <c r="E1288" s="80">
        <f t="shared" si="58"/>
        <v>0</v>
      </c>
      <c r="F1288" s="80">
        <f t="shared" si="59"/>
        <v>5</v>
      </c>
      <c r="G1288" s="111"/>
    </row>
    <row r="1289" spans="1:7" s="48" customFormat="1" x14ac:dyDescent="0.2">
      <c r="A1289" s="67"/>
      <c r="B1289" s="52" t="s">
        <v>11</v>
      </c>
      <c r="D1289" s="117"/>
      <c r="E1289" s="54">
        <f>SUM(E1279:E1288)</f>
        <v>0</v>
      </c>
      <c r="F1289" s="142">
        <f>SUM(F1279:F1288)</f>
        <v>50</v>
      </c>
      <c r="G1289" s="56">
        <f>(E1289)/(F1289)</f>
        <v>0</v>
      </c>
    </row>
    <row r="1293" spans="1:7" s="215" customFormat="1" x14ac:dyDescent="0.25">
      <c r="A1293" s="212"/>
      <c r="B1293" s="213"/>
      <c r="C1293" s="295"/>
      <c r="D1293" s="299"/>
      <c r="E1293" s="299"/>
      <c r="F1293" s="299"/>
      <c r="G1293" s="214"/>
    </row>
    <row r="1294" spans="1:7" s="215" customFormat="1" ht="15.75" thickBot="1" x14ac:dyDescent="0.3">
      <c r="A1294" s="212"/>
      <c r="B1294" s="213"/>
      <c r="C1294" s="216"/>
      <c r="D1294" s="295"/>
      <c r="E1294" s="296"/>
      <c r="F1294" s="296"/>
      <c r="G1294" s="214"/>
    </row>
    <row r="1295" spans="1:7" s="215" customFormat="1" ht="15.75" hidden="1" thickBot="1" x14ac:dyDescent="0.3">
      <c r="A1295" s="212"/>
      <c r="B1295" s="213"/>
      <c r="C1295" s="217"/>
      <c r="D1295" s="218"/>
      <c r="E1295" s="297" t="s">
        <v>2</v>
      </c>
      <c r="F1295" s="298"/>
      <c r="G1295" s="219">
        <f>(F1322)/(F1328)</f>
        <v>2.455313297976822E-2</v>
      </c>
    </row>
    <row r="1296" spans="1:7" s="204" customFormat="1" ht="35.1" customHeight="1" thickBot="1" x14ac:dyDescent="0.3">
      <c r="A1296" s="285" t="s">
        <v>2035</v>
      </c>
      <c r="B1296" s="286"/>
      <c r="C1296" s="199" t="s">
        <v>4</v>
      </c>
      <c r="D1296" s="187" t="s">
        <v>13</v>
      </c>
      <c r="E1296" s="200" t="s">
        <v>6</v>
      </c>
      <c r="F1296" s="189" t="s">
        <v>7</v>
      </c>
      <c r="G1296" s="190" t="s">
        <v>8</v>
      </c>
    </row>
    <row r="1297" spans="1:7" s="48" customFormat="1" ht="30" x14ac:dyDescent="0.2">
      <c r="A1297" s="120">
        <v>1</v>
      </c>
      <c r="B1297" s="121" t="s">
        <v>2036</v>
      </c>
      <c r="C1297" s="175" t="s">
        <v>9</v>
      </c>
      <c r="D1297" s="59"/>
      <c r="E1297" s="175">
        <f t="shared" ref="E1297:E1321" si="60">IF(C1297="HIGH",IF(D1297&gt;=4,D1297,IF(D1297&gt;=2,1,0)),IF(C1297="MED",IF(D1297&gt;=4,3,IF(D1297&gt;=2,1,0)),IF(D1297&gt;=4,1,0)))</f>
        <v>0</v>
      </c>
      <c r="F1297" s="175">
        <f t="shared" ref="F1297:F1321" si="61">IF(C1297="HIGH",5,IF(C1297="MED",3,1))</f>
        <v>5</v>
      </c>
      <c r="G1297" s="176"/>
    </row>
    <row r="1298" spans="1:7" s="48" customFormat="1" ht="30" x14ac:dyDescent="0.2">
      <c r="A1298" s="120">
        <v>2</v>
      </c>
      <c r="B1298" s="121" t="s">
        <v>2037</v>
      </c>
      <c r="C1298" s="80" t="s">
        <v>9</v>
      </c>
      <c r="D1298" s="59"/>
      <c r="E1298" s="80">
        <f t="shared" si="60"/>
        <v>0</v>
      </c>
      <c r="F1298" s="80">
        <f t="shared" si="61"/>
        <v>5</v>
      </c>
      <c r="G1298" s="111"/>
    </row>
    <row r="1299" spans="1:7" s="48" customFormat="1" ht="30" x14ac:dyDescent="0.2">
      <c r="A1299" s="120">
        <v>3</v>
      </c>
      <c r="B1299" s="121" t="s">
        <v>2038</v>
      </c>
      <c r="C1299" s="80" t="s">
        <v>9</v>
      </c>
      <c r="D1299" s="59"/>
      <c r="E1299" s="80">
        <f t="shared" si="60"/>
        <v>0</v>
      </c>
      <c r="F1299" s="80">
        <f t="shared" si="61"/>
        <v>5</v>
      </c>
      <c r="G1299" s="111"/>
    </row>
    <row r="1300" spans="1:7" s="48" customFormat="1" x14ac:dyDescent="0.2">
      <c r="A1300" s="120">
        <v>4</v>
      </c>
      <c r="B1300" s="121" t="s">
        <v>2039</v>
      </c>
      <c r="C1300" s="80" t="s">
        <v>9</v>
      </c>
      <c r="D1300" s="59"/>
      <c r="E1300" s="80">
        <f t="shared" si="60"/>
        <v>0</v>
      </c>
      <c r="F1300" s="80">
        <f t="shared" si="61"/>
        <v>5</v>
      </c>
      <c r="G1300" s="111"/>
    </row>
    <row r="1301" spans="1:7" s="48" customFormat="1" ht="30" x14ac:dyDescent="0.2">
      <c r="A1301" s="120">
        <v>5</v>
      </c>
      <c r="B1301" s="121" t="s">
        <v>2040</v>
      </c>
      <c r="C1301" s="80" t="s">
        <v>9</v>
      </c>
      <c r="D1301" s="59"/>
      <c r="E1301" s="80">
        <f t="shared" si="60"/>
        <v>0</v>
      </c>
      <c r="F1301" s="80">
        <f t="shared" si="61"/>
        <v>5</v>
      </c>
      <c r="G1301" s="111"/>
    </row>
    <row r="1302" spans="1:7" s="48" customFormat="1" x14ac:dyDescent="0.2">
      <c r="A1302" s="120">
        <v>6</v>
      </c>
      <c r="B1302" s="121" t="s">
        <v>2041</v>
      </c>
      <c r="C1302" s="80" t="s">
        <v>9</v>
      </c>
      <c r="D1302" s="59"/>
      <c r="E1302" s="80">
        <f t="shared" si="60"/>
        <v>0</v>
      </c>
      <c r="F1302" s="80">
        <f t="shared" si="61"/>
        <v>5</v>
      </c>
      <c r="G1302" s="111"/>
    </row>
    <row r="1303" spans="1:7" s="48" customFormat="1" x14ac:dyDescent="0.2">
      <c r="A1303" s="120">
        <v>7</v>
      </c>
      <c r="B1303" s="121" t="s">
        <v>2042</v>
      </c>
      <c r="C1303" s="80" t="s">
        <v>9</v>
      </c>
      <c r="D1303" s="59"/>
      <c r="E1303" s="80">
        <f t="shared" si="60"/>
        <v>0</v>
      </c>
      <c r="F1303" s="80">
        <f t="shared" si="61"/>
        <v>5</v>
      </c>
      <c r="G1303" s="111"/>
    </row>
    <row r="1304" spans="1:7" s="48" customFormat="1" x14ac:dyDescent="0.2">
      <c r="A1304" s="120">
        <v>8</v>
      </c>
      <c r="B1304" s="121" t="s">
        <v>2043</v>
      </c>
      <c r="C1304" s="80" t="s">
        <v>9</v>
      </c>
      <c r="D1304" s="59"/>
      <c r="E1304" s="80">
        <f t="shared" si="60"/>
        <v>0</v>
      </c>
      <c r="F1304" s="80">
        <f t="shared" si="61"/>
        <v>5</v>
      </c>
      <c r="G1304" s="111"/>
    </row>
    <row r="1305" spans="1:7" s="48" customFormat="1" x14ac:dyDescent="0.2">
      <c r="A1305" s="120">
        <v>9</v>
      </c>
      <c r="B1305" s="121" t="s">
        <v>2044</v>
      </c>
      <c r="C1305" s="80" t="s">
        <v>9</v>
      </c>
      <c r="D1305" s="59"/>
      <c r="E1305" s="80">
        <f t="shared" si="60"/>
        <v>0</v>
      </c>
      <c r="F1305" s="80">
        <f t="shared" si="61"/>
        <v>5</v>
      </c>
      <c r="G1305" s="111"/>
    </row>
    <row r="1306" spans="1:7" s="48" customFormat="1" ht="30" x14ac:dyDescent="0.2">
      <c r="A1306" s="120">
        <v>10</v>
      </c>
      <c r="B1306" s="121" t="s">
        <v>2045</v>
      </c>
      <c r="C1306" s="80" t="s">
        <v>9</v>
      </c>
      <c r="D1306" s="59"/>
      <c r="E1306" s="80">
        <f t="shared" si="60"/>
        <v>0</v>
      </c>
      <c r="F1306" s="80">
        <f t="shared" si="61"/>
        <v>5</v>
      </c>
      <c r="G1306" s="111"/>
    </row>
    <row r="1307" spans="1:7" s="48" customFormat="1" x14ac:dyDescent="0.2">
      <c r="A1307" s="120">
        <v>11</v>
      </c>
      <c r="B1307" s="121" t="s">
        <v>2046</v>
      </c>
      <c r="C1307" s="80" t="s">
        <v>9</v>
      </c>
      <c r="D1307" s="59"/>
      <c r="E1307" s="80">
        <f t="shared" si="60"/>
        <v>0</v>
      </c>
      <c r="F1307" s="80">
        <f t="shared" si="61"/>
        <v>5</v>
      </c>
      <c r="G1307" s="111"/>
    </row>
    <row r="1308" spans="1:7" s="48" customFormat="1" x14ac:dyDescent="0.2">
      <c r="A1308" s="120">
        <v>12</v>
      </c>
      <c r="B1308" s="121" t="s">
        <v>2411</v>
      </c>
      <c r="C1308" s="80" t="s">
        <v>9</v>
      </c>
      <c r="D1308" s="59"/>
      <c r="E1308" s="80">
        <f t="shared" si="60"/>
        <v>0</v>
      </c>
      <c r="F1308" s="80">
        <f t="shared" si="61"/>
        <v>5</v>
      </c>
      <c r="G1308" s="111"/>
    </row>
    <row r="1309" spans="1:7" s="48" customFormat="1" ht="30" x14ac:dyDescent="0.2">
      <c r="A1309" s="120">
        <v>13</v>
      </c>
      <c r="B1309" s="121" t="s">
        <v>2412</v>
      </c>
      <c r="C1309" s="80" t="s">
        <v>9</v>
      </c>
      <c r="D1309" s="59"/>
      <c r="E1309" s="80">
        <f t="shared" si="60"/>
        <v>0</v>
      </c>
      <c r="F1309" s="80">
        <f t="shared" si="61"/>
        <v>5</v>
      </c>
      <c r="G1309" s="111"/>
    </row>
    <row r="1310" spans="1:7" s="48" customFormat="1" x14ac:dyDescent="0.2">
      <c r="A1310" s="120">
        <v>14</v>
      </c>
      <c r="B1310" s="121" t="s">
        <v>2413</v>
      </c>
      <c r="C1310" s="80" t="s">
        <v>9</v>
      </c>
      <c r="D1310" s="59"/>
      <c r="E1310" s="80">
        <f t="shared" si="60"/>
        <v>0</v>
      </c>
      <c r="F1310" s="80">
        <f t="shared" si="61"/>
        <v>5</v>
      </c>
      <c r="G1310" s="111"/>
    </row>
    <row r="1311" spans="1:7" s="48" customFormat="1" ht="30" x14ac:dyDescent="0.2">
      <c r="A1311" s="120">
        <v>15</v>
      </c>
      <c r="B1311" s="121" t="s">
        <v>2414</v>
      </c>
      <c r="C1311" s="80" t="s">
        <v>9</v>
      </c>
      <c r="D1311" s="59"/>
      <c r="E1311" s="80">
        <f t="shared" si="60"/>
        <v>0</v>
      </c>
      <c r="F1311" s="80">
        <f t="shared" si="61"/>
        <v>5</v>
      </c>
      <c r="G1311" s="111"/>
    </row>
    <row r="1312" spans="1:7" s="48" customFormat="1" x14ac:dyDescent="0.2">
      <c r="A1312" s="120">
        <v>16</v>
      </c>
      <c r="B1312" s="121" t="s">
        <v>2415</v>
      </c>
      <c r="C1312" s="80" t="s">
        <v>9</v>
      </c>
      <c r="D1312" s="59"/>
      <c r="E1312" s="80">
        <f t="shared" si="60"/>
        <v>0</v>
      </c>
      <c r="F1312" s="80">
        <f t="shared" si="61"/>
        <v>5</v>
      </c>
      <c r="G1312" s="111"/>
    </row>
    <row r="1313" spans="1:7" s="48" customFormat="1" x14ac:dyDescent="0.2">
      <c r="A1313" s="120">
        <v>17</v>
      </c>
      <c r="B1313" s="121" t="s">
        <v>2416</v>
      </c>
      <c r="C1313" s="80" t="s">
        <v>9</v>
      </c>
      <c r="D1313" s="59"/>
      <c r="E1313" s="80">
        <f t="shared" si="60"/>
        <v>0</v>
      </c>
      <c r="F1313" s="80">
        <f t="shared" si="61"/>
        <v>5</v>
      </c>
      <c r="G1313" s="111"/>
    </row>
    <row r="1314" spans="1:7" s="48" customFormat="1" x14ac:dyDescent="0.2">
      <c r="A1314" s="120">
        <v>18</v>
      </c>
      <c r="B1314" s="121" t="s">
        <v>2417</v>
      </c>
      <c r="C1314" s="80" t="s">
        <v>9</v>
      </c>
      <c r="D1314" s="59"/>
      <c r="E1314" s="80">
        <f t="shared" si="60"/>
        <v>0</v>
      </c>
      <c r="F1314" s="80">
        <f t="shared" si="61"/>
        <v>5</v>
      </c>
      <c r="G1314" s="111"/>
    </row>
    <row r="1315" spans="1:7" s="48" customFormat="1" x14ac:dyDescent="0.2">
      <c r="A1315" s="120">
        <v>19</v>
      </c>
      <c r="B1315" s="121" t="s">
        <v>2418</v>
      </c>
      <c r="C1315" s="80" t="s">
        <v>9</v>
      </c>
      <c r="D1315" s="59"/>
      <c r="E1315" s="80">
        <f t="shared" si="60"/>
        <v>0</v>
      </c>
      <c r="F1315" s="80">
        <f t="shared" si="61"/>
        <v>5</v>
      </c>
      <c r="G1315" s="111"/>
    </row>
    <row r="1316" spans="1:7" s="48" customFormat="1" ht="30" x14ac:dyDescent="0.2">
      <c r="A1316" s="120">
        <v>20</v>
      </c>
      <c r="B1316" s="121" t="s">
        <v>2047</v>
      </c>
      <c r="C1316" s="80" t="s">
        <v>9</v>
      </c>
      <c r="D1316" s="59"/>
      <c r="E1316" s="80">
        <f t="shared" si="60"/>
        <v>0</v>
      </c>
      <c r="F1316" s="80">
        <f t="shared" si="61"/>
        <v>5</v>
      </c>
      <c r="G1316" s="111"/>
    </row>
    <row r="1317" spans="1:7" s="48" customFormat="1" ht="30" x14ac:dyDescent="0.2">
      <c r="A1317" s="120">
        <v>21</v>
      </c>
      <c r="B1317" s="121" t="s">
        <v>2048</v>
      </c>
      <c r="C1317" s="80" t="s">
        <v>9</v>
      </c>
      <c r="D1317" s="59"/>
      <c r="E1317" s="80">
        <f t="shared" si="60"/>
        <v>0</v>
      </c>
      <c r="F1317" s="80">
        <f t="shared" si="61"/>
        <v>5</v>
      </c>
      <c r="G1317" s="111"/>
    </row>
    <row r="1318" spans="1:7" s="48" customFormat="1" x14ac:dyDescent="0.2">
      <c r="A1318" s="120">
        <v>22</v>
      </c>
      <c r="B1318" s="121" t="s">
        <v>2049</v>
      </c>
      <c r="C1318" s="80" t="s">
        <v>9</v>
      </c>
      <c r="D1318" s="59"/>
      <c r="E1318" s="80"/>
      <c r="F1318" s="80">
        <f t="shared" si="61"/>
        <v>5</v>
      </c>
      <c r="G1318" s="111"/>
    </row>
    <row r="1319" spans="1:7" s="48" customFormat="1" x14ac:dyDescent="0.2">
      <c r="A1319" s="120">
        <v>23</v>
      </c>
      <c r="B1319" s="121" t="s">
        <v>2050</v>
      </c>
      <c r="C1319" s="80" t="s">
        <v>9</v>
      </c>
      <c r="D1319" s="59"/>
      <c r="E1319" s="80">
        <f t="shared" si="60"/>
        <v>0</v>
      </c>
      <c r="F1319" s="80">
        <f t="shared" si="61"/>
        <v>5</v>
      </c>
      <c r="G1319" s="111"/>
    </row>
    <row r="1320" spans="1:7" s="48" customFormat="1" x14ac:dyDescent="0.2">
      <c r="A1320" s="120">
        <v>24</v>
      </c>
      <c r="B1320" s="121" t="s">
        <v>2051</v>
      </c>
      <c r="C1320" s="80" t="s">
        <v>9</v>
      </c>
      <c r="D1320" s="59"/>
      <c r="E1320" s="80">
        <f t="shared" si="60"/>
        <v>0</v>
      </c>
      <c r="F1320" s="80">
        <f t="shared" si="61"/>
        <v>5</v>
      </c>
      <c r="G1320" s="111"/>
    </row>
    <row r="1321" spans="1:7" s="48" customFormat="1" x14ac:dyDescent="0.2">
      <c r="A1321" s="120">
        <v>25</v>
      </c>
      <c r="B1321" s="121" t="s">
        <v>2052</v>
      </c>
      <c r="C1321" s="80" t="s">
        <v>9</v>
      </c>
      <c r="D1321" s="59"/>
      <c r="E1321" s="80">
        <f t="shared" si="60"/>
        <v>0</v>
      </c>
      <c r="F1321" s="80">
        <f t="shared" si="61"/>
        <v>5</v>
      </c>
      <c r="G1321" s="111"/>
    </row>
    <row r="1322" spans="1:7" s="48" customFormat="1" x14ac:dyDescent="0.2">
      <c r="A1322" s="67"/>
      <c r="B1322" s="52" t="s">
        <v>11</v>
      </c>
      <c r="D1322" s="117"/>
      <c r="E1322" s="54">
        <f>SUM(E1297:E1321)</f>
        <v>0</v>
      </c>
      <c r="F1322" s="142">
        <f>SUM(F1297:F1321)</f>
        <v>125</v>
      </c>
      <c r="G1322" s="56">
        <f>(E1322)/(F1322)</f>
        <v>0</v>
      </c>
    </row>
    <row r="1328" spans="1:7" ht="15.75" x14ac:dyDescent="0.25">
      <c r="B1328" s="105" t="s">
        <v>0</v>
      </c>
      <c r="C1328" s="105"/>
      <c r="D1328" s="68"/>
      <c r="E1328" s="106">
        <f>SUM(E10+E83+E185+E255+E374+E390+E401+E423+E482+E516+E549+E606+E719+E744+E840+E874+E953+E986+E1022+E1043+E1083+E1148+E1242+E1271+E1289+E1322)</f>
        <v>0</v>
      </c>
      <c r="F1328" s="107">
        <f>SUM(F10+F83+F185+F255+F374+F390+F401+F423+F482+F516+F549+F606+F719+F744+F840+F874+F953+F986+F1022+F1043+F1083+F1148+F1242+F1271+F1289+F1322)</f>
        <v>5091</v>
      </c>
    </row>
    <row r="1329" spans="2:6" ht="15.75" x14ac:dyDescent="0.25">
      <c r="B1329" s="105" t="s">
        <v>1</v>
      </c>
      <c r="C1329" s="105"/>
      <c r="D1329" s="68"/>
      <c r="E1329" s="106"/>
      <c r="F1329" s="108">
        <f>(E1328)/(F1328)</f>
        <v>0</v>
      </c>
    </row>
  </sheetData>
  <sheetProtection selectLockedCells="1"/>
  <protectedRanges>
    <protectedRange password="D787" sqref="E185 E255 E374 E390 E401 E423 E482 E516 E549 E606 E719 E744 E840 E874 E953 E986 E1022 E1043 E1083:E1084 E1148 E1242 E1271 E1289 E1322" name="DefaultData_5" securityDescriptor="O:WDG:WDD:(A;;CC;;;S-1-5-21-4067900796-4031047604-2543017301-1115)"/>
    <protectedRange password="D787" sqref="E1030:E1042 E961:E985 E1297:E1321 E91:E184 E382:E389 E398:E400 E409:E422 E432:E481 E524:E548 E557:E605 E614:E718 E727:E743 E752:E839 E848:E873 E882:E952 E994:E1021 E1051:E1082 E1091:E1147 E1156:E1241 E1250:E1270 E1279:E1288 E18:E82 E263:E373 E490:E514 E200:E253" name="DefaultData_5_1" securityDescriptor="O:WDG:WDD:(A;;CC;;;S-1-5-21-4067900796-4031047604-2543017301-1115)"/>
    <protectedRange password="D787" sqref="F382:F389 F398:F400 F409:F422 F431:F481 F524:F548 F614 F616:F625 F627:F629 F631:F632 F634 F636 F638 F640:F641 F643:F648 F650:F675 F677 F679:F718 F727:F743 F752:F839 F848:F873 F882:F952 F994:F1021 F1030:F1042 F1091:F1147 F1156:F1241 F1250:F1270 F1279:F1288 F1297:F1321 F18:F82 F557:F605 F961:F985 F1051:F1082 F263:F373 F91:F184 F490:F514 F200:F253" name="DefaultData_1_4_1" securityDescriptor="O:WDG:WDD:(A;;CC;;;S-1-5-21-4067900796-4031047604-2543017301-1115)"/>
    <protectedRange password="D787" sqref="E12" name="DefaultData_5_2" securityDescriptor="O:WDG:WDD:(A;;CC;;;S-1-5-21-4067900796-4031047604-2543017301-1115)"/>
    <protectedRange password="D787" sqref="F12" name="DefaultData_1_4_3" securityDescriptor="O:WDG:WDD:(A;;CC;;;S-1-5-21-4067900796-4031047604-2543017301-1115)"/>
    <protectedRange password="D787" sqref="E9:E11" name="DefaultData" securityDescriptor="O:WDG:WDD:(A;;CC;;;S-1-5-21-4067900796-4031047604-2543017301-1115)"/>
    <protectedRange password="D787" sqref="F9:F10" name="DefaultData_1_4_2_1" securityDescriptor="O:WDG:WDD:(A;;CC;;;S-1-5-21-4067900796-4031047604-2543017301-1115)"/>
    <protectedRange password="D787" sqref="F11" name="DefaultData_1_4_2_1_1" securityDescriptor="O:WDG:WDD:(A;;CC;;;S-1-5-21-4067900796-4031047604-2543017301-1115)"/>
  </protectedRanges>
  <mergeCells count="105">
    <mergeCell ref="C553:F553"/>
    <mergeCell ref="C4:F4"/>
    <mergeCell ref="D5:F5"/>
    <mergeCell ref="E6:F6"/>
    <mergeCell ref="A7:B7"/>
    <mergeCell ref="C14:F14"/>
    <mergeCell ref="D15:F15"/>
    <mergeCell ref="D379:F379"/>
    <mergeCell ref="E380:F380"/>
    <mergeCell ref="A381:B381"/>
    <mergeCell ref="A199:B199"/>
    <mergeCell ref="C259:F259"/>
    <mergeCell ref="D260:F260"/>
    <mergeCell ref="E16:F16"/>
    <mergeCell ref="A17:B17"/>
    <mergeCell ref="C87:F87"/>
    <mergeCell ref="D88:F88"/>
    <mergeCell ref="E89:F89"/>
    <mergeCell ref="A90:B90"/>
    <mergeCell ref="E261:F261"/>
    <mergeCell ref="A262:B262"/>
    <mergeCell ref="C378:F378"/>
    <mergeCell ref="C189:F189"/>
    <mergeCell ref="E191:F191"/>
    <mergeCell ref="A751:B751"/>
    <mergeCell ref="D554:F554"/>
    <mergeCell ref="E555:F555"/>
    <mergeCell ref="A556:B556"/>
    <mergeCell ref="C394:F394"/>
    <mergeCell ref="D395:F395"/>
    <mergeCell ref="E396:F396"/>
    <mergeCell ref="A397:B397"/>
    <mergeCell ref="C405:F405"/>
    <mergeCell ref="D406:F406"/>
    <mergeCell ref="E407:F407"/>
    <mergeCell ref="A408:B408"/>
    <mergeCell ref="C427:F427"/>
    <mergeCell ref="D428:F428"/>
    <mergeCell ref="E429:F429"/>
    <mergeCell ref="A430:B430"/>
    <mergeCell ref="C486:F486"/>
    <mergeCell ref="D487:F487"/>
    <mergeCell ref="E488:F488"/>
    <mergeCell ref="A489:B489"/>
    <mergeCell ref="C520:F520"/>
    <mergeCell ref="D521:F521"/>
    <mergeCell ref="E522:F522"/>
    <mergeCell ref="A523:B523"/>
    <mergeCell ref="E612:F612"/>
    <mergeCell ref="A613:B613"/>
    <mergeCell ref="C723:F723"/>
    <mergeCell ref="D724:F724"/>
    <mergeCell ref="E725:F725"/>
    <mergeCell ref="A726:B726"/>
    <mergeCell ref="C748:F748"/>
    <mergeCell ref="D749:F749"/>
    <mergeCell ref="E750:F750"/>
    <mergeCell ref="A1249:B1249"/>
    <mergeCell ref="C1087:F1087"/>
    <mergeCell ref="D1088:F1088"/>
    <mergeCell ref="E1089:F1089"/>
    <mergeCell ref="A1090:B1090"/>
    <mergeCell ref="C1152:F1152"/>
    <mergeCell ref="B2:G2"/>
    <mergeCell ref="E1295:F1295"/>
    <mergeCell ref="A1296:B1296"/>
    <mergeCell ref="C1275:F1275"/>
    <mergeCell ref="D1276:F1276"/>
    <mergeCell ref="E1277:F1277"/>
    <mergeCell ref="A1278:B1278"/>
    <mergeCell ref="C1293:F1293"/>
    <mergeCell ref="D1294:F1294"/>
    <mergeCell ref="E1154:F1154"/>
    <mergeCell ref="D1048:F1048"/>
    <mergeCell ref="E1049:F1049"/>
    <mergeCell ref="A1050:B1050"/>
    <mergeCell ref="C990:F990"/>
    <mergeCell ref="D991:F991"/>
    <mergeCell ref="E992:F992"/>
    <mergeCell ref="A993:B993"/>
    <mergeCell ref="C1026:F1026"/>
    <mergeCell ref="A190:B190"/>
    <mergeCell ref="D1153:F1153"/>
    <mergeCell ref="E1028:F1028"/>
    <mergeCell ref="A1029:B1029"/>
    <mergeCell ref="C1047:F1047"/>
    <mergeCell ref="A1155:B1155"/>
    <mergeCell ref="C1246:F1246"/>
    <mergeCell ref="D1247:F1247"/>
    <mergeCell ref="E1248:F1248"/>
    <mergeCell ref="D1027:F1027"/>
    <mergeCell ref="C844:F844"/>
    <mergeCell ref="D845:F845"/>
    <mergeCell ref="E846:F846"/>
    <mergeCell ref="A847:B847"/>
    <mergeCell ref="C878:F878"/>
    <mergeCell ref="D879:F879"/>
    <mergeCell ref="E880:F880"/>
    <mergeCell ref="A881:B881"/>
    <mergeCell ref="C957:F957"/>
    <mergeCell ref="D958:F958"/>
    <mergeCell ref="E959:F959"/>
    <mergeCell ref="A960:B960"/>
    <mergeCell ref="C610:F610"/>
    <mergeCell ref="D611:F611"/>
  </mergeCells>
  <dataValidations count="2">
    <dataValidation type="list" allowBlank="1" showInputMessage="1" showErrorMessage="1" sqref="D9:D11" xr:uid="{B53B07EC-FC57-4DF9-B39C-F3F62A831E6B}">
      <formula1>"Yes,No"</formula1>
    </dataValidation>
    <dataValidation type="whole" allowBlank="1" showInputMessage="1" showErrorMessage="1" sqref="D18:D26 D28:D54 D56:D78 D80:D82 D91:D92 D94:D108 D110:D114 D116:D154 D156:D176 D178:D184 D200 D202:D228 D263:D282 D284:D298 D300:D348 D350:D357 D359:D373 D382:D389 D398:D400 D409:D422 D432:D458 D460:D481 D490:D496 D524:D548 D557:D605 D614 D616:D625 D627:D629 D631:D632 D634 D636 D638 D640:D641 D643 D645:D648 D650:D675 D677 D679 D681:D718 D727:D743 D752:D754 D756:D813 D815:D824 D826:D839 D848:D854 D856:D873 D882:D916 D918:D952 D961:D962 D964:D985 D994:D1021 D1030 D1032:D1042 D1051:D1082 D1091:D1094 D1096:D1100 D1102:D1147 D1156:D1179 D1181:D1196 D1198:D1204 D1206:D1211 D1213:D1241 D1250:D1270 D1279:D1288 D1297:D1321 D498:D514 D230:D253" xr:uid="{00000000-0002-0000-0200-000001000000}">
      <formula1>0</formula1>
      <formula2>5</formula2>
    </dataValidation>
  </dataValidations>
  <pageMargins left="0.7" right="0.7"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J97"/>
  <sheetViews>
    <sheetView topLeftCell="A109" workbookViewId="0">
      <selection activeCell="I11" sqref="I11"/>
    </sheetView>
  </sheetViews>
  <sheetFormatPr defaultColWidth="8.85546875" defaultRowHeight="15" x14ac:dyDescent="0.25"/>
  <cols>
    <col min="1" max="1" width="6.28515625" style="11" customWidth="1"/>
    <col min="2" max="2" width="88" style="11" customWidth="1"/>
    <col min="3" max="3" width="11.7109375" style="11" customWidth="1"/>
    <col min="4" max="4" width="9.42578125" style="11" customWidth="1"/>
    <col min="5" max="5" width="11" style="11" customWidth="1"/>
    <col min="6" max="6" width="13.85546875" style="11" customWidth="1"/>
    <col min="7" max="7" width="45.7109375" style="11" customWidth="1"/>
    <col min="8" max="16384" width="8.85546875" style="11"/>
  </cols>
  <sheetData>
    <row r="2" spans="1:10" ht="19.899999999999999" customHeight="1" x14ac:dyDescent="0.25">
      <c r="B2" s="288" t="s">
        <v>2341</v>
      </c>
      <c r="C2" s="306"/>
      <c r="D2" s="306"/>
      <c r="E2" s="306"/>
      <c r="F2" s="306"/>
      <c r="G2" s="306"/>
    </row>
    <row r="4" spans="1:10" s="19" customFormat="1" x14ac:dyDescent="0.25">
      <c r="A4" s="16"/>
      <c r="B4" s="17"/>
      <c r="C4" s="301"/>
      <c r="D4" s="302"/>
      <c r="E4" s="302"/>
      <c r="F4" s="302"/>
      <c r="G4" s="18"/>
    </row>
    <row r="5" spans="1:10" s="19" customFormat="1" ht="15.75" thickBot="1" x14ac:dyDescent="0.3">
      <c r="A5" s="16"/>
      <c r="B5" s="17"/>
      <c r="C5" s="20"/>
      <c r="D5" s="301"/>
      <c r="E5" s="303"/>
      <c r="F5" s="303"/>
      <c r="G5" s="18"/>
    </row>
    <row r="6" spans="1:10" s="19" customFormat="1" ht="15.75" hidden="1" thickBot="1" x14ac:dyDescent="0.3">
      <c r="A6" s="16"/>
      <c r="B6" s="17"/>
      <c r="C6" s="17"/>
      <c r="D6" s="20"/>
      <c r="E6" s="304" t="s">
        <v>2</v>
      </c>
      <c r="F6" s="305"/>
      <c r="G6" s="206">
        <f>(F62)/(F86)</f>
        <v>0.6</v>
      </c>
    </row>
    <row r="7" spans="1:10" s="204" customFormat="1" ht="35.1" customHeight="1" x14ac:dyDescent="0.25">
      <c r="A7" s="285" t="s">
        <v>2053</v>
      </c>
      <c r="B7" s="286"/>
      <c r="C7" s="227" t="s">
        <v>4</v>
      </c>
      <c r="D7" s="227" t="s">
        <v>13</v>
      </c>
      <c r="E7" s="228" t="s">
        <v>6</v>
      </c>
      <c r="F7" s="229" t="s">
        <v>7</v>
      </c>
      <c r="G7" s="230" t="s">
        <v>8</v>
      </c>
      <c r="J7" s="224"/>
    </row>
    <row r="8" spans="1:10" s="48" customFormat="1" ht="30" x14ac:dyDescent="0.2">
      <c r="A8" s="109">
        <v>1</v>
      </c>
      <c r="B8" s="143" t="s">
        <v>2054</v>
      </c>
      <c r="C8" s="109" t="s">
        <v>9</v>
      </c>
      <c r="D8" s="144"/>
      <c r="E8" s="80">
        <f>IF(C8="HIGH",IF(D8&gt;=4,D8,IF(D8&gt;=2,1,0)),IF(C8="MED",IF(D8&gt;=4,3,IF(D8&gt;=2,1,0)),IF(D8&gt;=4,1,0)))</f>
        <v>0</v>
      </c>
      <c r="F8" s="80">
        <f>IF(C8="HIGH",5,IF(C8="MED",3,1))</f>
        <v>5</v>
      </c>
      <c r="G8" s="93"/>
      <c r="J8" s="145"/>
    </row>
    <row r="9" spans="1:10" x14ac:dyDescent="0.25">
      <c r="A9" s="9"/>
      <c r="B9" s="52" t="s">
        <v>11</v>
      </c>
      <c r="C9" s="142"/>
      <c r="D9" s="142"/>
      <c r="E9" s="142">
        <f>SUM(E8:E8)</f>
        <v>0</v>
      </c>
      <c r="F9" s="142">
        <f>SUM(F8:F8)</f>
        <v>5</v>
      </c>
      <c r="G9" s="146">
        <f>(E9)/(F9)</f>
        <v>0</v>
      </c>
      <c r="J9" s="42"/>
    </row>
    <row r="10" spans="1:10" x14ac:dyDescent="0.25">
      <c r="J10" s="42"/>
    </row>
    <row r="11" spans="1:10" x14ac:dyDescent="0.25">
      <c r="J11" s="42"/>
    </row>
    <row r="12" spans="1:10" x14ac:dyDescent="0.25">
      <c r="J12" s="42"/>
    </row>
    <row r="13" spans="1:10" s="19" customFormat="1" x14ac:dyDescent="0.25">
      <c r="A13" s="16"/>
      <c r="B13" s="17"/>
      <c r="C13" s="301"/>
      <c r="D13" s="302"/>
      <c r="E13" s="302"/>
      <c r="F13" s="302"/>
      <c r="G13" s="18"/>
      <c r="J13" s="225"/>
    </row>
    <row r="14" spans="1:10" s="19" customFormat="1" ht="15.75" thickBot="1" x14ac:dyDescent="0.3">
      <c r="A14" s="16"/>
      <c r="B14" s="17"/>
      <c r="C14" s="20"/>
      <c r="D14" s="301"/>
      <c r="E14" s="303"/>
      <c r="F14" s="303"/>
      <c r="G14" s="18"/>
      <c r="J14" s="225"/>
    </row>
    <row r="15" spans="1:10" s="19" customFormat="1" ht="15.75" hidden="1" customHeight="1" thickBot="1" x14ac:dyDescent="0.3">
      <c r="A15" s="16"/>
      <c r="B15" s="17"/>
      <c r="C15" s="17"/>
      <c r="D15" s="20"/>
      <c r="E15" s="304" t="s">
        <v>2</v>
      </c>
      <c r="F15" s="305"/>
      <c r="G15" s="206">
        <f>(F71)/(F96)</f>
        <v>0.76076555023923442</v>
      </c>
      <c r="J15" s="225"/>
    </row>
    <row r="16" spans="1:10" s="204" customFormat="1" ht="35.1" customHeight="1" x14ac:dyDescent="0.25">
      <c r="A16" s="285" t="s">
        <v>2055</v>
      </c>
      <c r="B16" s="286"/>
      <c r="C16" s="227" t="s">
        <v>4</v>
      </c>
      <c r="D16" s="227" t="s">
        <v>13</v>
      </c>
      <c r="E16" s="231" t="s">
        <v>6</v>
      </c>
      <c r="F16" s="232" t="s">
        <v>7</v>
      </c>
      <c r="G16" s="230" t="s">
        <v>8</v>
      </c>
      <c r="J16" s="226"/>
    </row>
    <row r="17" spans="1:10" s="48" customFormat="1" x14ac:dyDescent="0.2">
      <c r="A17" s="109"/>
      <c r="B17" s="147" t="s">
        <v>2056</v>
      </c>
      <c r="C17" s="148"/>
      <c r="D17" s="149"/>
      <c r="E17" s="150"/>
      <c r="F17" s="148"/>
      <c r="G17" s="151"/>
      <c r="J17" s="152"/>
    </row>
    <row r="18" spans="1:10" s="48" customFormat="1" x14ac:dyDescent="0.2">
      <c r="A18" s="109">
        <v>1</v>
      </c>
      <c r="B18" s="153" t="s">
        <v>2057</v>
      </c>
      <c r="C18" s="109" t="s">
        <v>2058</v>
      </c>
      <c r="D18" s="144"/>
      <c r="E18" s="80">
        <f>IF(C18="HIGH",IF(D18&gt;=4,D18,IF(D18&gt;=2,1,0)),IF(C18="MED",IF(D18&gt;=4,3,IF(D18&gt;=2,1,0)),IF(D18&gt;=4,1,0)))</f>
        <v>0</v>
      </c>
      <c r="F18" s="154">
        <f>IF(C18="HIGH",5,IF(C18="MED",3,1))</f>
        <v>5</v>
      </c>
      <c r="G18" s="93"/>
      <c r="J18" s="152"/>
    </row>
    <row r="19" spans="1:10" s="48" customFormat="1" x14ac:dyDescent="0.2">
      <c r="A19" s="93"/>
      <c r="B19" s="155" t="s">
        <v>2059</v>
      </c>
      <c r="C19" s="148"/>
      <c r="D19" s="149"/>
      <c r="E19" s="156"/>
      <c r="F19" s="148"/>
      <c r="G19" s="151"/>
      <c r="J19" s="152"/>
    </row>
    <row r="20" spans="1:10" s="48" customFormat="1" ht="30" x14ac:dyDescent="0.2">
      <c r="A20" s="109">
        <v>2</v>
      </c>
      <c r="B20" s="153" t="s">
        <v>2060</v>
      </c>
      <c r="C20" s="109" t="s">
        <v>2058</v>
      </c>
      <c r="D20" s="144"/>
      <c r="E20" s="80">
        <f>IF(C20="HIGH",IF(D20&gt;=4,D20,IF(D20&gt;=2,1,0)),IF(C20="MED",IF(D20&gt;=4,3,IF(D20&gt;=2,1,0)),IF(D20&gt;=4,1,0)))</f>
        <v>0</v>
      </c>
      <c r="F20" s="80">
        <f>IF(C20="HIGH",5,IF(C20="MED",3,1))</f>
        <v>5</v>
      </c>
      <c r="G20" s="93"/>
      <c r="J20" s="152"/>
    </row>
    <row r="21" spans="1:10" s="48" customFormat="1" ht="30" x14ac:dyDescent="0.2">
      <c r="A21" s="109">
        <v>3</v>
      </c>
      <c r="B21" s="153" t="s">
        <v>2061</v>
      </c>
      <c r="C21" s="109" t="s">
        <v>2058</v>
      </c>
      <c r="D21" s="144"/>
      <c r="E21" s="80">
        <f>IF(C21="HIGH",IF(D21&gt;=4,D21,IF(D21&gt;=2,1,0)),IF(C21="MED",IF(D21&gt;=4,3,IF(D21&gt;=2,1,0)),IF(D21&gt;=4,1,0)))</f>
        <v>0</v>
      </c>
      <c r="F21" s="80">
        <f>IF(C21="HIGH",5,IF(C21="MED",3,1))</f>
        <v>5</v>
      </c>
      <c r="G21" s="93"/>
    </row>
    <row r="22" spans="1:10" s="48" customFormat="1" x14ac:dyDescent="0.2">
      <c r="A22" s="93"/>
      <c r="B22" s="155" t="s">
        <v>2062</v>
      </c>
      <c r="C22" s="148"/>
      <c r="D22" s="149"/>
      <c r="E22" s="148"/>
      <c r="F22" s="148"/>
      <c r="G22" s="151"/>
    </row>
    <row r="23" spans="1:10" s="48" customFormat="1" x14ac:dyDescent="0.2">
      <c r="A23" s="109">
        <v>4</v>
      </c>
      <c r="B23" s="143" t="s">
        <v>2063</v>
      </c>
      <c r="C23" s="109" t="s">
        <v>1137</v>
      </c>
      <c r="D23" s="144"/>
      <c r="E23" s="80">
        <f t="shared" ref="E23:E70" si="0">IF(C23="HIGH",IF(D23&gt;=4,D23,IF(D23&gt;=2,1,0)),IF(C23="MED",IF(D23&gt;=4,3,IF(D23&gt;=2,1,0)),IF(D23&gt;=4,1,0)))</f>
        <v>0</v>
      </c>
      <c r="F23" s="119">
        <f t="shared" ref="F23:F70" si="1">IF(C23="HIGH",5,IF(C23="MED",3,1))</f>
        <v>3</v>
      </c>
      <c r="G23" s="93"/>
    </row>
    <row r="24" spans="1:10" s="48" customFormat="1" x14ac:dyDescent="0.2">
      <c r="A24" s="109">
        <v>5</v>
      </c>
      <c r="B24" s="143" t="s">
        <v>2064</v>
      </c>
      <c r="C24" s="109" t="s">
        <v>1137</v>
      </c>
      <c r="D24" s="144"/>
      <c r="E24" s="80">
        <f t="shared" si="0"/>
        <v>0</v>
      </c>
      <c r="F24" s="119">
        <f t="shared" si="1"/>
        <v>3</v>
      </c>
      <c r="G24" s="93"/>
    </row>
    <row r="25" spans="1:10" s="48" customFormat="1" x14ac:dyDescent="0.2">
      <c r="A25" s="109">
        <v>6</v>
      </c>
      <c r="B25" s="143" t="s">
        <v>2065</v>
      </c>
      <c r="C25" s="109" t="s">
        <v>1137</v>
      </c>
      <c r="D25" s="144"/>
      <c r="E25" s="80">
        <f t="shared" si="0"/>
        <v>0</v>
      </c>
      <c r="F25" s="119">
        <f t="shared" si="1"/>
        <v>3</v>
      </c>
      <c r="G25" s="93"/>
    </row>
    <row r="26" spans="1:10" s="48" customFormat="1" x14ac:dyDescent="0.2">
      <c r="A26" s="109">
        <v>7</v>
      </c>
      <c r="B26" s="143" t="s">
        <v>2066</v>
      </c>
      <c r="C26" s="109" t="s">
        <v>1137</v>
      </c>
      <c r="D26" s="144"/>
      <c r="E26" s="80">
        <f t="shared" si="0"/>
        <v>0</v>
      </c>
      <c r="F26" s="119">
        <f t="shared" si="1"/>
        <v>3</v>
      </c>
      <c r="G26" s="93"/>
    </row>
    <row r="27" spans="1:10" s="48" customFormat="1" x14ac:dyDescent="0.2">
      <c r="A27" s="109">
        <v>8</v>
      </c>
      <c r="B27" s="143" t="s">
        <v>2067</v>
      </c>
      <c r="C27" s="109" t="s">
        <v>1137</v>
      </c>
      <c r="D27" s="144"/>
      <c r="E27" s="80">
        <f t="shared" si="0"/>
        <v>0</v>
      </c>
      <c r="F27" s="119">
        <f t="shared" si="1"/>
        <v>3</v>
      </c>
      <c r="G27" s="93"/>
    </row>
    <row r="28" spans="1:10" s="48" customFormat="1" x14ac:dyDescent="0.2">
      <c r="A28" s="109">
        <v>9</v>
      </c>
      <c r="B28" s="143" t="s">
        <v>2068</v>
      </c>
      <c r="C28" s="109" t="s">
        <v>1137</v>
      </c>
      <c r="D28" s="144"/>
      <c r="E28" s="80">
        <f t="shared" si="0"/>
        <v>0</v>
      </c>
      <c r="F28" s="119">
        <f t="shared" si="1"/>
        <v>3</v>
      </c>
      <c r="G28" s="93"/>
    </row>
    <row r="29" spans="1:10" s="48" customFormat="1" x14ac:dyDescent="0.2">
      <c r="A29" s="109">
        <v>10</v>
      </c>
      <c r="B29" s="143" t="s">
        <v>2069</v>
      </c>
      <c r="C29" s="109" t="s">
        <v>1137</v>
      </c>
      <c r="D29" s="144"/>
      <c r="E29" s="80">
        <f t="shared" si="0"/>
        <v>0</v>
      </c>
      <c r="F29" s="119">
        <f t="shared" si="1"/>
        <v>3</v>
      </c>
      <c r="G29" s="93"/>
    </row>
    <row r="30" spans="1:10" s="48" customFormat="1" x14ac:dyDescent="0.2">
      <c r="A30" s="109">
        <v>11</v>
      </c>
      <c r="B30" s="143" t="s">
        <v>2070</v>
      </c>
      <c r="C30" s="109" t="s">
        <v>1137</v>
      </c>
      <c r="D30" s="144"/>
      <c r="E30" s="80">
        <f t="shared" si="0"/>
        <v>0</v>
      </c>
      <c r="F30" s="119">
        <f t="shared" si="1"/>
        <v>3</v>
      </c>
      <c r="G30" s="93"/>
    </row>
    <row r="31" spans="1:10" s="48" customFormat="1" x14ac:dyDescent="0.2">
      <c r="A31" s="109">
        <v>12</v>
      </c>
      <c r="B31" s="143" t="s">
        <v>2071</v>
      </c>
      <c r="C31" s="109" t="s">
        <v>1137</v>
      </c>
      <c r="D31" s="144"/>
      <c r="E31" s="80">
        <f t="shared" si="0"/>
        <v>0</v>
      </c>
      <c r="F31" s="119">
        <f t="shared" si="1"/>
        <v>3</v>
      </c>
      <c r="G31" s="93"/>
    </row>
    <row r="32" spans="1:10" s="48" customFormat="1" x14ac:dyDescent="0.2">
      <c r="A32" s="109">
        <v>13</v>
      </c>
      <c r="B32" s="143" t="s">
        <v>2072</v>
      </c>
      <c r="C32" s="109" t="s">
        <v>1137</v>
      </c>
      <c r="D32" s="144"/>
      <c r="E32" s="80">
        <f t="shared" si="0"/>
        <v>0</v>
      </c>
      <c r="F32" s="119">
        <f t="shared" si="1"/>
        <v>3</v>
      </c>
      <c r="G32" s="93"/>
    </row>
    <row r="33" spans="1:7" s="48" customFormat="1" x14ac:dyDescent="0.2">
      <c r="A33" s="109">
        <v>14</v>
      </c>
      <c r="B33" s="143" t="s">
        <v>2073</v>
      </c>
      <c r="C33" s="109" t="s">
        <v>1137</v>
      </c>
      <c r="D33" s="144"/>
      <c r="E33" s="80">
        <f t="shared" si="0"/>
        <v>0</v>
      </c>
      <c r="F33" s="119">
        <f t="shared" si="1"/>
        <v>3</v>
      </c>
      <c r="G33" s="93"/>
    </row>
    <row r="34" spans="1:7" s="48" customFormat="1" x14ac:dyDescent="0.2">
      <c r="A34" s="109">
        <v>15</v>
      </c>
      <c r="B34" s="143" t="s">
        <v>2074</v>
      </c>
      <c r="C34" s="109" t="s">
        <v>1137</v>
      </c>
      <c r="D34" s="144"/>
      <c r="E34" s="80">
        <f t="shared" si="0"/>
        <v>0</v>
      </c>
      <c r="F34" s="119">
        <f t="shared" si="1"/>
        <v>3</v>
      </c>
      <c r="G34" s="93"/>
    </row>
    <row r="35" spans="1:7" s="48" customFormat="1" x14ac:dyDescent="0.2">
      <c r="A35" s="109">
        <v>16</v>
      </c>
      <c r="B35" s="143" t="s">
        <v>2075</v>
      </c>
      <c r="C35" s="109" t="s">
        <v>1137</v>
      </c>
      <c r="D35" s="144"/>
      <c r="E35" s="80">
        <f t="shared" si="0"/>
        <v>0</v>
      </c>
      <c r="F35" s="119">
        <f t="shared" si="1"/>
        <v>3</v>
      </c>
      <c r="G35" s="93"/>
    </row>
    <row r="36" spans="1:7" s="48" customFormat="1" x14ac:dyDescent="0.2">
      <c r="A36" s="109">
        <v>17</v>
      </c>
      <c r="B36" s="143" t="s">
        <v>2076</v>
      </c>
      <c r="C36" s="109" t="s">
        <v>1137</v>
      </c>
      <c r="D36" s="144"/>
      <c r="E36" s="80">
        <f t="shared" si="0"/>
        <v>0</v>
      </c>
      <c r="F36" s="119">
        <f t="shared" si="1"/>
        <v>3</v>
      </c>
      <c r="G36" s="93"/>
    </row>
    <row r="37" spans="1:7" s="48" customFormat="1" x14ac:dyDescent="0.2">
      <c r="A37" s="109">
        <v>18</v>
      </c>
      <c r="B37" s="143" t="s">
        <v>2077</v>
      </c>
      <c r="C37" s="109" t="s">
        <v>1137</v>
      </c>
      <c r="D37" s="144"/>
      <c r="E37" s="80">
        <f t="shared" si="0"/>
        <v>0</v>
      </c>
      <c r="F37" s="119">
        <f t="shared" si="1"/>
        <v>3</v>
      </c>
      <c r="G37" s="93"/>
    </row>
    <row r="38" spans="1:7" s="48" customFormat="1" x14ac:dyDescent="0.2">
      <c r="A38" s="109">
        <v>19</v>
      </c>
      <c r="B38" s="143" t="s">
        <v>2078</v>
      </c>
      <c r="C38" s="109" t="s">
        <v>1137</v>
      </c>
      <c r="D38" s="144"/>
      <c r="E38" s="80">
        <f t="shared" si="0"/>
        <v>0</v>
      </c>
      <c r="F38" s="119">
        <f t="shared" si="1"/>
        <v>3</v>
      </c>
      <c r="G38" s="93"/>
    </row>
    <row r="39" spans="1:7" s="48" customFormat="1" x14ac:dyDescent="0.2">
      <c r="A39" s="109">
        <v>20</v>
      </c>
      <c r="B39" s="143" t="s">
        <v>2079</v>
      </c>
      <c r="C39" s="109" t="s">
        <v>1137</v>
      </c>
      <c r="D39" s="144"/>
      <c r="E39" s="80">
        <f t="shared" si="0"/>
        <v>0</v>
      </c>
      <c r="F39" s="119">
        <f t="shared" si="1"/>
        <v>3</v>
      </c>
      <c r="G39" s="93"/>
    </row>
    <row r="40" spans="1:7" s="48" customFormat="1" x14ac:dyDescent="0.2">
      <c r="A40" s="109">
        <v>21</v>
      </c>
      <c r="B40" s="143" t="s">
        <v>2080</v>
      </c>
      <c r="C40" s="109" t="s">
        <v>1137</v>
      </c>
      <c r="D40" s="144"/>
      <c r="E40" s="80">
        <f t="shared" si="0"/>
        <v>0</v>
      </c>
      <c r="F40" s="119">
        <f t="shared" si="1"/>
        <v>3</v>
      </c>
      <c r="G40" s="93"/>
    </row>
    <row r="41" spans="1:7" s="48" customFormat="1" x14ac:dyDescent="0.2">
      <c r="A41" s="109">
        <v>22</v>
      </c>
      <c r="B41" s="143" t="s">
        <v>2081</v>
      </c>
      <c r="C41" s="109" t="s">
        <v>1137</v>
      </c>
      <c r="D41" s="144"/>
      <c r="E41" s="80">
        <f t="shared" si="0"/>
        <v>0</v>
      </c>
      <c r="F41" s="119">
        <f t="shared" si="1"/>
        <v>3</v>
      </c>
      <c r="G41" s="93"/>
    </row>
    <row r="42" spans="1:7" s="48" customFormat="1" x14ac:dyDescent="0.2">
      <c r="A42" s="109">
        <v>23</v>
      </c>
      <c r="B42" s="143" t="s">
        <v>2082</v>
      </c>
      <c r="C42" s="109" t="s">
        <v>1137</v>
      </c>
      <c r="D42" s="144"/>
      <c r="E42" s="80">
        <f t="shared" si="0"/>
        <v>0</v>
      </c>
      <c r="F42" s="119">
        <f t="shared" si="1"/>
        <v>3</v>
      </c>
      <c r="G42" s="93"/>
    </row>
    <row r="43" spans="1:7" s="48" customFormat="1" x14ac:dyDescent="0.2">
      <c r="A43" s="109">
        <v>24</v>
      </c>
      <c r="B43" s="143" t="s">
        <v>2083</v>
      </c>
      <c r="C43" s="109" t="s">
        <v>1137</v>
      </c>
      <c r="D43" s="144"/>
      <c r="E43" s="80">
        <f t="shared" si="0"/>
        <v>0</v>
      </c>
      <c r="F43" s="119">
        <f t="shared" si="1"/>
        <v>3</v>
      </c>
      <c r="G43" s="93"/>
    </row>
    <row r="44" spans="1:7" s="48" customFormat="1" x14ac:dyDescent="0.2">
      <c r="A44" s="109">
        <v>25</v>
      </c>
      <c r="B44" s="143" t="s">
        <v>2084</v>
      </c>
      <c r="C44" s="109" t="s">
        <v>1137</v>
      </c>
      <c r="D44" s="144"/>
      <c r="E44" s="80">
        <f t="shared" si="0"/>
        <v>0</v>
      </c>
      <c r="F44" s="119">
        <f t="shared" si="1"/>
        <v>3</v>
      </c>
      <c r="G44" s="93"/>
    </row>
    <row r="45" spans="1:7" s="48" customFormat="1" x14ac:dyDescent="0.2">
      <c r="A45" s="109">
        <v>26</v>
      </c>
      <c r="B45" s="143" t="s">
        <v>2085</v>
      </c>
      <c r="C45" s="109" t="s">
        <v>1137</v>
      </c>
      <c r="D45" s="144"/>
      <c r="E45" s="80">
        <f t="shared" si="0"/>
        <v>0</v>
      </c>
      <c r="F45" s="119">
        <f t="shared" si="1"/>
        <v>3</v>
      </c>
      <c r="G45" s="93"/>
    </row>
    <row r="46" spans="1:7" s="48" customFormat="1" x14ac:dyDescent="0.2">
      <c r="A46" s="109">
        <v>27</v>
      </c>
      <c r="B46" s="143" t="s">
        <v>2086</v>
      </c>
      <c r="C46" s="109" t="s">
        <v>1137</v>
      </c>
      <c r="D46" s="144"/>
      <c r="E46" s="80">
        <f t="shared" si="0"/>
        <v>0</v>
      </c>
      <c r="F46" s="119">
        <f t="shared" si="1"/>
        <v>3</v>
      </c>
      <c r="G46" s="93"/>
    </row>
    <row r="47" spans="1:7" s="48" customFormat="1" x14ac:dyDescent="0.2">
      <c r="A47" s="109">
        <v>28</v>
      </c>
      <c r="B47" s="143" t="s">
        <v>2087</v>
      </c>
      <c r="C47" s="109" t="s">
        <v>1137</v>
      </c>
      <c r="D47" s="144"/>
      <c r="E47" s="80">
        <f t="shared" si="0"/>
        <v>0</v>
      </c>
      <c r="F47" s="119">
        <f t="shared" si="1"/>
        <v>3</v>
      </c>
      <c r="G47" s="93"/>
    </row>
    <row r="48" spans="1:7" s="48" customFormat="1" x14ac:dyDescent="0.2">
      <c r="A48" s="109">
        <v>29</v>
      </c>
      <c r="B48" s="143" t="s">
        <v>2088</v>
      </c>
      <c r="C48" s="109" t="s">
        <v>1137</v>
      </c>
      <c r="D48" s="144"/>
      <c r="E48" s="80">
        <f t="shared" si="0"/>
        <v>0</v>
      </c>
      <c r="F48" s="119">
        <f t="shared" si="1"/>
        <v>3</v>
      </c>
      <c r="G48" s="93"/>
    </row>
    <row r="49" spans="1:7" s="48" customFormat="1" x14ac:dyDescent="0.2">
      <c r="A49" s="109">
        <v>30</v>
      </c>
      <c r="B49" s="143" t="s">
        <v>2089</v>
      </c>
      <c r="C49" s="109" t="s">
        <v>1137</v>
      </c>
      <c r="D49" s="144"/>
      <c r="E49" s="80">
        <f t="shared" si="0"/>
        <v>0</v>
      </c>
      <c r="F49" s="119">
        <f t="shared" si="1"/>
        <v>3</v>
      </c>
      <c r="G49" s="93"/>
    </row>
    <row r="50" spans="1:7" s="48" customFormat="1" ht="30" x14ac:dyDescent="0.2">
      <c r="A50" s="109">
        <v>31</v>
      </c>
      <c r="B50" s="143" t="s">
        <v>2090</v>
      </c>
      <c r="C50" s="109" t="s">
        <v>1137</v>
      </c>
      <c r="D50" s="144"/>
      <c r="E50" s="80">
        <f t="shared" si="0"/>
        <v>0</v>
      </c>
      <c r="F50" s="119">
        <f t="shared" si="1"/>
        <v>3</v>
      </c>
      <c r="G50" s="93"/>
    </row>
    <row r="51" spans="1:7" s="48" customFormat="1" ht="30" x14ac:dyDescent="0.2">
      <c r="A51" s="109">
        <v>32</v>
      </c>
      <c r="B51" s="143" t="s">
        <v>2091</v>
      </c>
      <c r="C51" s="109" t="s">
        <v>1137</v>
      </c>
      <c r="D51" s="144"/>
      <c r="E51" s="80">
        <f t="shared" si="0"/>
        <v>0</v>
      </c>
      <c r="F51" s="119">
        <f t="shared" si="1"/>
        <v>3</v>
      </c>
      <c r="G51" s="93"/>
    </row>
    <row r="52" spans="1:7" s="48" customFormat="1" ht="30" x14ac:dyDescent="0.2">
      <c r="A52" s="109">
        <v>33</v>
      </c>
      <c r="B52" s="143" t="s">
        <v>2092</v>
      </c>
      <c r="C52" s="109" t="s">
        <v>1137</v>
      </c>
      <c r="D52" s="144"/>
      <c r="E52" s="80">
        <f t="shared" si="0"/>
        <v>0</v>
      </c>
      <c r="F52" s="119">
        <f t="shared" si="1"/>
        <v>3</v>
      </c>
      <c r="G52" s="93"/>
    </row>
    <row r="53" spans="1:7" s="48" customFormat="1" x14ac:dyDescent="0.2">
      <c r="A53" s="109">
        <v>34</v>
      </c>
      <c r="B53" s="143" t="s">
        <v>2093</v>
      </c>
      <c r="C53" s="109" t="s">
        <v>1137</v>
      </c>
      <c r="D53" s="144"/>
      <c r="E53" s="80">
        <f t="shared" si="0"/>
        <v>0</v>
      </c>
      <c r="F53" s="119">
        <f t="shared" si="1"/>
        <v>3</v>
      </c>
      <c r="G53" s="93"/>
    </row>
    <row r="54" spans="1:7" s="48" customFormat="1" ht="30" x14ac:dyDescent="0.2">
      <c r="A54" s="109">
        <v>35</v>
      </c>
      <c r="B54" s="143" t="s">
        <v>2094</v>
      </c>
      <c r="C54" s="109" t="s">
        <v>1137</v>
      </c>
      <c r="D54" s="144"/>
      <c r="E54" s="80">
        <f t="shared" si="0"/>
        <v>0</v>
      </c>
      <c r="F54" s="119">
        <f t="shared" si="1"/>
        <v>3</v>
      </c>
      <c r="G54" s="93"/>
    </row>
    <row r="55" spans="1:7" s="48" customFormat="1" ht="30" x14ac:dyDescent="0.2">
      <c r="A55" s="109">
        <v>36</v>
      </c>
      <c r="B55" s="143" t="s">
        <v>2095</v>
      </c>
      <c r="C55" s="109" t="s">
        <v>1137</v>
      </c>
      <c r="D55" s="144"/>
      <c r="E55" s="80">
        <f t="shared" si="0"/>
        <v>0</v>
      </c>
      <c r="F55" s="119">
        <f t="shared" si="1"/>
        <v>3</v>
      </c>
      <c r="G55" s="93"/>
    </row>
    <row r="56" spans="1:7" s="48" customFormat="1" x14ac:dyDescent="0.2">
      <c r="A56" s="109">
        <v>37</v>
      </c>
      <c r="B56" s="143" t="s">
        <v>2096</v>
      </c>
      <c r="C56" s="109" t="s">
        <v>1137</v>
      </c>
      <c r="D56" s="144"/>
      <c r="E56" s="80">
        <f t="shared" si="0"/>
        <v>0</v>
      </c>
      <c r="F56" s="119">
        <f t="shared" si="1"/>
        <v>3</v>
      </c>
      <c r="G56" s="93"/>
    </row>
    <row r="57" spans="1:7" s="48" customFormat="1" x14ac:dyDescent="0.2">
      <c r="A57" s="109">
        <v>38</v>
      </c>
      <c r="B57" s="143" t="s">
        <v>2097</v>
      </c>
      <c r="C57" s="109" t="s">
        <v>1137</v>
      </c>
      <c r="D57" s="144"/>
      <c r="E57" s="80">
        <f t="shared" si="0"/>
        <v>0</v>
      </c>
      <c r="F57" s="119">
        <f t="shared" si="1"/>
        <v>3</v>
      </c>
      <c r="G57" s="93"/>
    </row>
    <row r="58" spans="1:7" s="48" customFormat="1" x14ac:dyDescent="0.2">
      <c r="A58" s="109">
        <v>39</v>
      </c>
      <c r="B58" s="143" t="s">
        <v>2098</v>
      </c>
      <c r="C58" s="109" t="s">
        <v>1137</v>
      </c>
      <c r="D58" s="144"/>
      <c r="E58" s="80">
        <f t="shared" si="0"/>
        <v>0</v>
      </c>
      <c r="F58" s="119">
        <f t="shared" si="1"/>
        <v>3</v>
      </c>
      <c r="G58" s="93"/>
    </row>
    <row r="59" spans="1:7" s="48" customFormat="1" x14ac:dyDescent="0.2">
      <c r="A59" s="109">
        <v>40</v>
      </c>
      <c r="B59" s="143" t="s">
        <v>2099</v>
      </c>
      <c r="C59" s="109" t="s">
        <v>1137</v>
      </c>
      <c r="D59" s="144"/>
      <c r="E59" s="80">
        <f t="shared" si="0"/>
        <v>0</v>
      </c>
      <c r="F59" s="119">
        <f t="shared" si="1"/>
        <v>3</v>
      </c>
      <c r="G59" s="93"/>
    </row>
    <row r="60" spans="1:7" s="48" customFormat="1" x14ac:dyDescent="0.2">
      <c r="A60" s="109">
        <v>41</v>
      </c>
      <c r="B60" s="143" t="s">
        <v>2100</v>
      </c>
      <c r="C60" s="109" t="s">
        <v>1137</v>
      </c>
      <c r="D60" s="144"/>
      <c r="E60" s="80">
        <f t="shared" si="0"/>
        <v>0</v>
      </c>
      <c r="F60" s="119">
        <f t="shared" si="1"/>
        <v>3</v>
      </c>
      <c r="G60" s="93"/>
    </row>
    <row r="61" spans="1:7" s="48" customFormat="1" x14ac:dyDescent="0.2">
      <c r="A61" s="109">
        <v>42</v>
      </c>
      <c r="B61" s="143" t="s">
        <v>2101</v>
      </c>
      <c r="C61" s="109" t="s">
        <v>1137</v>
      </c>
      <c r="D61" s="144"/>
      <c r="E61" s="80">
        <f t="shared" si="0"/>
        <v>0</v>
      </c>
      <c r="F61" s="119">
        <f t="shared" si="1"/>
        <v>3</v>
      </c>
      <c r="G61" s="93"/>
    </row>
    <row r="62" spans="1:7" s="48" customFormat="1" x14ac:dyDescent="0.2">
      <c r="A62" s="109">
        <v>43</v>
      </c>
      <c r="B62" s="143" t="s">
        <v>2102</v>
      </c>
      <c r="C62" s="109" t="s">
        <v>1137</v>
      </c>
      <c r="D62" s="144"/>
      <c r="E62" s="80">
        <f t="shared" si="0"/>
        <v>0</v>
      </c>
      <c r="F62" s="119">
        <f t="shared" si="1"/>
        <v>3</v>
      </c>
      <c r="G62" s="93"/>
    </row>
    <row r="63" spans="1:7" s="48" customFormat="1" x14ac:dyDescent="0.2">
      <c r="A63" s="109">
        <v>44</v>
      </c>
      <c r="B63" s="143" t="s">
        <v>2103</v>
      </c>
      <c r="C63" s="109" t="s">
        <v>1137</v>
      </c>
      <c r="D63" s="144"/>
      <c r="E63" s="80">
        <f t="shared" si="0"/>
        <v>0</v>
      </c>
      <c r="F63" s="119">
        <f t="shared" si="1"/>
        <v>3</v>
      </c>
      <c r="G63" s="93"/>
    </row>
    <row r="64" spans="1:7" s="48" customFormat="1" x14ac:dyDescent="0.2">
      <c r="A64" s="109">
        <v>45</v>
      </c>
      <c r="B64" s="143" t="s">
        <v>2104</v>
      </c>
      <c r="C64" s="109" t="s">
        <v>1137</v>
      </c>
      <c r="D64" s="144"/>
      <c r="E64" s="80">
        <f t="shared" si="0"/>
        <v>0</v>
      </c>
      <c r="F64" s="119">
        <f t="shared" si="1"/>
        <v>3</v>
      </c>
      <c r="G64" s="93"/>
    </row>
    <row r="65" spans="1:7" s="48" customFormat="1" x14ac:dyDescent="0.2">
      <c r="A65" s="109">
        <v>46</v>
      </c>
      <c r="B65" s="143" t="s">
        <v>2105</v>
      </c>
      <c r="C65" s="109" t="s">
        <v>1137</v>
      </c>
      <c r="D65" s="144"/>
      <c r="E65" s="80">
        <f t="shared" si="0"/>
        <v>0</v>
      </c>
      <c r="F65" s="119">
        <f t="shared" si="1"/>
        <v>3</v>
      </c>
      <c r="G65" s="93"/>
    </row>
    <row r="66" spans="1:7" s="48" customFormat="1" x14ac:dyDescent="0.2">
      <c r="A66" s="109">
        <v>47</v>
      </c>
      <c r="B66" s="143" t="s">
        <v>2106</v>
      </c>
      <c r="C66" s="109" t="s">
        <v>1137</v>
      </c>
      <c r="D66" s="144"/>
      <c r="E66" s="80">
        <f t="shared" si="0"/>
        <v>0</v>
      </c>
      <c r="F66" s="119">
        <f t="shared" si="1"/>
        <v>3</v>
      </c>
      <c r="G66" s="93"/>
    </row>
    <row r="67" spans="1:7" s="48" customFormat="1" x14ac:dyDescent="0.2">
      <c r="A67" s="109">
        <v>48</v>
      </c>
      <c r="B67" s="143" t="s">
        <v>2107</v>
      </c>
      <c r="C67" s="109" t="s">
        <v>1137</v>
      </c>
      <c r="D67" s="144"/>
      <c r="E67" s="80">
        <f t="shared" si="0"/>
        <v>0</v>
      </c>
      <c r="F67" s="119">
        <f t="shared" si="1"/>
        <v>3</v>
      </c>
      <c r="G67" s="93"/>
    </row>
    <row r="68" spans="1:7" s="48" customFormat="1" x14ac:dyDescent="0.2">
      <c r="A68" s="109">
        <v>49</v>
      </c>
      <c r="B68" s="143" t="s">
        <v>2108</v>
      </c>
      <c r="C68" s="109" t="s">
        <v>1137</v>
      </c>
      <c r="D68" s="144"/>
      <c r="E68" s="80">
        <f t="shared" si="0"/>
        <v>0</v>
      </c>
      <c r="F68" s="119">
        <f t="shared" si="1"/>
        <v>3</v>
      </c>
      <c r="G68" s="93"/>
    </row>
    <row r="69" spans="1:7" s="48" customFormat="1" x14ac:dyDescent="0.2">
      <c r="A69" s="109">
        <v>50</v>
      </c>
      <c r="B69" s="143" t="s">
        <v>2109</v>
      </c>
      <c r="C69" s="109" t="s">
        <v>1137</v>
      </c>
      <c r="D69" s="144"/>
      <c r="E69" s="80">
        <f t="shared" si="0"/>
        <v>0</v>
      </c>
      <c r="F69" s="119">
        <f t="shared" si="1"/>
        <v>3</v>
      </c>
      <c r="G69" s="93"/>
    </row>
    <row r="70" spans="1:7" s="48" customFormat="1" x14ac:dyDescent="0.2">
      <c r="A70" s="109">
        <v>51</v>
      </c>
      <c r="B70" s="143" t="s">
        <v>2110</v>
      </c>
      <c r="C70" s="109" t="s">
        <v>1137</v>
      </c>
      <c r="D70" s="144"/>
      <c r="E70" s="80">
        <f t="shared" si="0"/>
        <v>0</v>
      </c>
      <c r="F70" s="119">
        <f t="shared" si="1"/>
        <v>3</v>
      </c>
      <c r="G70" s="93"/>
    </row>
    <row r="71" spans="1:7" s="48" customFormat="1" x14ac:dyDescent="0.2">
      <c r="B71" s="52" t="s">
        <v>11</v>
      </c>
      <c r="C71" s="142"/>
      <c r="D71" s="142"/>
      <c r="E71" s="142">
        <f>SUM(E17:E70)</f>
        <v>0</v>
      </c>
      <c r="F71" s="142">
        <f>SUM(F17:F70)</f>
        <v>159</v>
      </c>
      <c r="G71" s="146">
        <f>(E71)/(F71)</f>
        <v>0</v>
      </c>
    </row>
    <row r="75" spans="1:7" s="19" customFormat="1" x14ac:dyDescent="0.25">
      <c r="A75" s="16"/>
      <c r="B75" s="17"/>
      <c r="C75" s="301"/>
      <c r="D75" s="302"/>
      <c r="E75" s="302"/>
      <c r="F75" s="302"/>
      <c r="G75" s="18"/>
    </row>
    <row r="76" spans="1:7" s="19" customFormat="1" ht="15.75" thickBot="1" x14ac:dyDescent="0.3">
      <c r="A76" s="16"/>
      <c r="B76" s="17"/>
      <c r="C76" s="20"/>
      <c r="D76" s="301"/>
      <c r="E76" s="303"/>
      <c r="F76" s="303"/>
      <c r="G76" s="18"/>
    </row>
    <row r="77" spans="1:7" s="19" customFormat="1" ht="15.75" hidden="1" customHeight="1" thickBot="1" x14ac:dyDescent="0.3">
      <c r="A77" s="16"/>
      <c r="B77" s="17"/>
      <c r="C77" s="17"/>
      <c r="D77" s="20"/>
      <c r="E77" s="304" t="s">
        <v>2</v>
      </c>
      <c r="F77" s="305"/>
      <c r="G77" s="206">
        <f>(F90)/(F96)</f>
        <v>0.21531100478468901</v>
      </c>
    </row>
    <row r="78" spans="1:7" s="204" customFormat="1" ht="35.1" customHeight="1" x14ac:dyDescent="0.25">
      <c r="A78" s="285" t="s">
        <v>748</v>
      </c>
      <c r="B78" s="286"/>
      <c r="C78" s="227" t="s">
        <v>4</v>
      </c>
      <c r="D78" s="227" t="s">
        <v>13</v>
      </c>
      <c r="E78" s="231" t="s">
        <v>6</v>
      </c>
      <c r="F78" s="232" t="s">
        <v>7</v>
      </c>
      <c r="G78" s="230" t="s">
        <v>8</v>
      </c>
    </row>
    <row r="79" spans="1:7" s="48" customFormat="1" x14ac:dyDescent="0.2">
      <c r="A79" s="93"/>
      <c r="B79" s="157" t="s">
        <v>2111</v>
      </c>
      <c r="C79" s="158"/>
      <c r="D79" s="158"/>
      <c r="E79" s="158"/>
      <c r="F79" s="158"/>
      <c r="G79" s="151"/>
    </row>
    <row r="80" spans="1:7" s="48" customFormat="1" ht="45" x14ac:dyDescent="0.2">
      <c r="A80" s="93">
        <v>1</v>
      </c>
      <c r="B80" s="153" t="s">
        <v>2112</v>
      </c>
      <c r="C80" s="109" t="s">
        <v>9</v>
      </c>
      <c r="D80" s="144"/>
      <c r="E80" s="80">
        <f t="shared" ref="E80:E89" si="2">IF(C80="HIGH",IF(D80&gt;=4,D80,IF(D80&gt;=2,1,0)),IF(C80="MED",IF(D80&gt;=4,3,IF(D80&gt;=2,1,0)),IF(D80&gt;=4,1,0)))</f>
        <v>0</v>
      </c>
      <c r="F80" s="80">
        <f t="shared" ref="F80:F86" si="3">IF(C80="HIGH",5,IF(C80="MED",3,1))</f>
        <v>5</v>
      </c>
      <c r="G80" s="93"/>
    </row>
    <row r="81" spans="1:7" s="48" customFormat="1" ht="60" x14ac:dyDescent="0.2">
      <c r="A81" s="93">
        <v>2</v>
      </c>
      <c r="B81" s="153" t="s">
        <v>2113</v>
      </c>
      <c r="C81" s="109" t="s">
        <v>9</v>
      </c>
      <c r="D81" s="144"/>
      <c r="E81" s="80">
        <f t="shared" si="2"/>
        <v>0</v>
      </c>
      <c r="F81" s="80">
        <f t="shared" si="3"/>
        <v>5</v>
      </c>
      <c r="G81" s="93"/>
    </row>
    <row r="82" spans="1:7" s="48" customFormat="1" ht="30" x14ac:dyDescent="0.2">
      <c r="A82" s="93">
        <v>3</v>
      </c>
      <c r="B82" s="153" t="s">
        <v>2114</v>
      </c>
      <c r="C82" s="109" t="s">
        <v>9</v>
      </c>
      <c r="D82" s="144"/>
      <c r="E82" s="80">
        <f t="shared" si="2"/>
        <v>0</v>
      </c>
      <c r="F82" s="80">
        <f t="shared" si="3"/>
        <v>5</v>
      </c>
      <c r="G82" s="93"/>
    </row>
    <row r="83" spans="1:7" s="48" customFormat="1" ht="45" x14ac:dyDescent="0.2">
      <c r="A83" s="93">
        <v>4</v>
      </c>
      <c r="B83" s="153" t="s">
        <v>2115</v>
      </c>
      <c r="C83" s="109" t="s">
        <v>9</v>
      </c>
      <c r="D83" s="144"/>
      <c r="E83" s="80">
        <f t="shared" si="2"/>
        <v>0</v>
      </c>
      <c r="F83" s="80">
        <f t="shared" si="3"/>
        <v>5</v>
      </c>
      <c r="G83" s="93"/>
    </row>
    <row r="84" spans="1:7" s="48" customFormat="1" ht="30" x14ac:dyDescent="0.2">
      <c r="A84" s="93">
        <v>5</v>
      </c>
      <c r="B84" s="153" t="s">
        <v>2116</v>
      </c>
      <c r="C84" s="109" t="s">
        <v>9</v>
      </c>
      <c r="D84" s="144"/>
      <c r="E84" s="80">
        <f t="shared" si="2"/>
        <v>0</v>
      </c>
      <c r="F84" s="80">
        <f t="shared" si="3"/>
        <v>5</v>
      </c>
      <c r="G84" s="93"/>
    </row>
    <row r="85" spans="1:7" s="48" customFormat="1" x14ac:dyDescent="0.2">
      <c r="A85" s="93">
        <v>6</v>
      </c>
      <c r="B85" s="153" t="s">
        <v>2117</v>
      </c>
      <c r="C85" s="109" t="s">
        <v>9</v>
      </c>
      <c r="D85" s="144"/>
      <c r="E85" s="80">
        <f t="shared" si="2"/>
        <v>0</v>
      </c>
      <c r="F85" s="80">
        <f t="shared" si="3"/>
        <v>5</v>
      </c>
      <c r="G85" s="93"/>
    </row>
    <row r="86" spans="1:7" s="48" customFormat="1" ht="30" x14ac:dyDescent="0.2">
      <c r="A86" s="93">
        <v>7</v>
      </c>
      <c r="B86" s="153" t="s">
        <v>2118</v>
      </c>
      <c r="C86" s="109" t="s">
        <v>9</v>
      </c>
      <c r="D86" s="144"/>
      <c r="E86" s="80">
        <f t="shared" si="2"/>
        <v>0</v>
      </c>
      <c r="F86" s="80">
        <f t="shared" si="3"/>
        <v>5</v>
      </c>
      <c r="G86" s="93"/>
    </row>
    <row r="87" spans="1:7" s="48" customFormat="1" x14ac:dyDescent="0.2">
      <c r="A87" s="93"/>
      <c r="B87" s="157" t="s">
        <v>2119</v>
      </c>
      <c r="C87" s="158"/>
      <c r="D87" s="158"/>
      <c r="E87" s="112"/>
      <c r="F87" s="158"/>
      <c r="G87" s="151"/>
    </row>
    <row r="88" spans="1:7" s="48" customFormat="1" ht="30" x14ac:dyDescent="0.2">
      <c r="A88" s="93">
        <v>8</v>
      </c>
      <c r="B88" s="153" t="s">
        <v>2120</v>
      </c>
      <c r="C88" s="109" t="s">
        <v>9</v>
      </c>
      <c r="D88" s="144"/>
      <c r="E88" s="80">
        <f t="shared" si="2"/>
        <v>0</v>
      </c>
      <c r="F88" s="80">
        <f>IF(C88="HIGH",5,IF(C88="MED",3,1))</f>
        <v>5</v>
      </c>
      <c r="G88" s="93"/>
    </row>
    <row r="89" spans="1:7" s="48" customFormat="1" ht="30" x14ac:dyDescent="0.2">
      <c r="A89" s="93">
        <v>9</v>
      </c>
      <c r="B89" s="153" t="s">
        <v>2121</v>
      </c>
      <c r="C89" s="109" t="s">
        <v>9</v>
      </c>
      <c r="D89" s="144"/>
      <c r="E89" s="80">
        <f t="shared" si="2"/>
        <v>0</v>
      </c>
      <c r="F89" s="80">
        <f>IF(C89="HIGH",5,IF(C89="MED",3,1))</f>
        <v>5</v>
      </c>
      <c r="G89" s="93"/>
    </row>
    <row r="90" spans="1:7" s="48" customFormat="1" x14ac:dyDescent="0.2">
      <c r="B90" s="52" t="s">
        <v>11</v>
      </c>
      <c r="E90" s="142">
        <f>SUM(E79:E89)</f>
        <v>0</v>
      </c>
      <c r="F90" s="142">
        <f>SUM(F79:F89)</f>
        <v>45</v>
      </c>
      <c r="G90" s="146">
        <f>(E90)/(F90)</f>
        <v>0</v>
      </c>
    </row>
    <row r="96" spans="1:7" ht="15.75" x14ac:dyDescent="0.25">
      <c r="B96" s="105" t="s">
        <v>0</v>
      </c>
      <c r="C96" s="142"/>
      <c r="D96" s="67"/>
      <c r="E96" s="142">
        <f>SUM(E9+E71+E90)</f>
        <v>0</v>
      </c>
      <c r="F96" s="159">
        <f>SUM(F9+F71+F90)</f>
        <v>209</v>
      </c>
    </row>
    <row r="97" spans="2:6" ht="15.75" x14ac:dyDescent="0.25">
      <c r="B97" s="105" t="s">
        <v>1</v>
      </c>
      <c r="C97" s="142"/>
      <c r="D97" s="67"/>
      <c r="E97" s="142"/>
      <c r="F97" s="160">
        <f>(E96)/(F96)</f>
        <v>0</v>
      </c>
    </row>
  </sheetData>
  <sheetProtection selectLockedCells="1"/>
  <protectedRanges>
    <protectedRange password="D787" sqref="E17 E19:E70 E80:E89 E8" name="DefaultData_5_1_1" securityDescriptor="O:WDG:WDD:(A;;CC;;;S-1-5-21-4067900796-4031047604-2543017301-1115)"/>
    <protectedRange password="D787" sqref="F17:F70 F8 F80:F86 F88:F89" name="DefaultData_1_4_1_1" securityDescriptor="O:WDG:WDD:(A;;CC;;;S-1-5-21-4067900796-4031047604-2543017301-1115)"/>
    <protectedRange password="D787" sqref="E18" name="DefaultData_5_1" securityDescriptor="O:WDG:WDD:(A;;CC;;;S-1-5-21-4067900796-4031047604-2543017301-1115)"/>
  </protectedRanges>
  <autoFilter ref="A6:G9" xr:uid="{00000000-0009-0000-0000-000003000000}">
    <filterColumn colId="4" showButton="0"/>
  </autoFilter>
  <mergeCells count="13">
    <mergeCell ref="C75:F75"/>
    <mergeCell ref="D76:F76"/>
    <mergeCell ref="E77:F77"/>
    <mergeCell ref="B2:G2"/>
    <mergeCell ref="A78:B78"/>
    <mergeCell ref="C4:F4"/>
    <mergeCell ref="D5:F5"/>
    <mergeCell ref="E6:F6"/>
    <mergeCell ref="A7:B7"/>
    <mergeCell ref="C13:F13"/>
    <mergeCell ref="D14:F14"/>
    <mergeCell ref="E15:F15"/>
    <mergeCell ref="A16:B16"/>
  </mergeCells>
  <dataValidations count="2">
    <dataValidation type="list" allowBlank="1" showInputMessage="1" showErrorMessage="1" sqref="J17" xr:uid="{00000000-0002-0000-0300-000000000000}">
      <formula1>$J$8:$J$12</formula1>
    </dataValidation>
    <dataValidation type="whole" allowBlank="1" showInputMessage="1" showErrorMessage="1" sqref="D8 D18 D20:D21 D23:D70 D80:D86 D88:D89" xr:uid="{00000000-0002-0000-0300-000001000000}">
      <formula1>0</formula1>
      <formula2>5</formula2>
    </dataValidation>
  </dataValidations>
  <pageMargins left="0.7" right="0.7" top="0.75" bottom="0.75" header="0.3" footer="0.3"/>
  <pageSetup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281"/>
  <sheetViews>
    <sheetView workbookViewId="0">
      <selection activeCell="B140" sqref="B140"/>
    </sheetView>
  </sheetViews>
  <sheetFormatPr defaultRowHeight="15" x14ac:dyDescent="0.25"/>
  <cols>
    <col min="1" max="1" width="6.28515625" style="9" customWidth="1"/>
    <col min="2" max="2" width="120.5703125" style="11" bestFit="1" customWidth="1"/>
    <col min="3" max="3" width="12.140625" style="9" customWidth="1"/>
    <col min="4" max="5" width="9.140625" style="9"/>
    <col min="6" max="6" width="13.85546875" style="9" customWidth="1"/>
    <col min="7" max="7" width="45.7109375" style="11" customWidth="1"/>
    <col min="8" max="16384" width="9.140625" style="11"/>
  </cols>
  <sheetData>
    <row r="1" spans="1:7" x14ac:dyDescent="0.25">
      <c r="A1" s="8"/>
      <c r="B1" s="1"/>
      <c r="C1" s="8"/>
      <c r="E1" s="8"/>
      <c r="F1" s="10"/>
    </row>
    <row r="2" spans="1:7" ht="19.899999999999999" customHeight="1" x14ac:dyDescent="0.25">
      <c r="A2" s="8"/>
      <c r="B2" s="288" t="s">
        <v>2342</v>
      </c>
      <c r="C2" s="300"/>
      <c r="D2" s="300"/>
      <c r="E2" s="300"/>
      <c r="F2" s="300"/>
      <c r="G2" s="300"/>
    </row>
    <row r="4" spans="1:7" s="19" customFormat="1" x14ac:dyDescent="0.25">
      <c r="A4" s="16"/>
      <c r="B4" s="17"/>
      <c r="C4" s="301"/>
      <c r="D4" s="302"/>
      <c r="E4" s="302"/>
      <c r="F4" s="302"/>
      <c r="G4" s="18"/>
    </row>
    <row r="5" spans="1:7" s="19" customFormat="1" ht="15.75" thickBot="1" x14ac:dyDescent="0.3">
      <c r="A5" s="16"/>
      <c r="B5" s="17"/>
      <c r="C5" s="20"/>
      <c r="D5" s="301"/>
      <c r="E5" s="303"/>
      <c r="F5" s="303"/>
      <c r="G5" s="18"/>
    </row>
    <row r="6" spans="1:7" s="19" customFormat="1" ht="15.75" hidden="1" customHeight="1" thickBot="1" x14ac:dyDescent="0.3">
      <c r="A6" s="16"/>
      <c r="B6" s="17"/>
      <c r="C6" s="17"/>
      <c r="D6" s="20"/>
      <c r="E6" s="304" t="s">
        <v>2</v>
      </c>
      <c r="F6" s="305"/>
      <c r="G6" s="206">
        <f>(F21)/(F254)</f>
        <v>7.8125E-2</v>
      </c>
    </row>
    <row r="7" spans="1:7" s="204" customFormat="1" ht="35.1" customHeight="1" x14ac:dyDescent="0.25">
      <c r="A7" s="285" t="s">
        <v>2122</v>
      </c>
      <c r="B7" s="286"/>
      <c r="C7" s="227" t="s">
        <v>4</v>
      </c>
      <c r="D7" s="227" t="s">
        <v>13</v>
      </c>
      <c r="E7" s="228" t="s">
        <v>6</v>
      </c>
      <c r="F7" s="229" t="s">
        <v>7</v>
      </c>
      <c r="G7" s="230" t="s">
        <v>8</v>
      </c>
    </row>
    <row r="8" spans="1:7" s="48" customFormat="1" ht="30" x14ac:dyDescent="0.2">
      <c r="A8" s="109">
        <v>1</v>
      </c>
      <c r="B8" s="161" t="s">
        <v>2308</v>
      </c>
      <c r="C8" s="162" t="s">
        <v>9</v>
      </c>
      <c r="D8" s="59"/>
      <c r="E8" s="119">
        <f t="shared" ref="E8:E20" si="0">IF(C8="HIGH",IF(D8&gt;=4,D8,IF(D8&gt;=2,1,0)),IF(C8="MED",IF(D8&gt;=4,3,IF(D8&gt;=2,1,0)),IF(D8&gt;=4,1,0)))</f>
        <v>0</v>
      </c>
      <c r="F8" s="119">
        <f>IF(C9="HIGH",5,IF(C9="MED",3,1))</f>
        <v>5</v>
      </c>
      <c r="G8" s="96"/>
    </row>
    <row r="9" spans="1:7" s="48" customFormat="1" ht="30" x14ac:dyDescent="0.2">
      <c r="A9" s="109">
        <v>2</v>
      </c>
      <c r="B9" s="161" t="s">
        <v>2309</v>
      </c>
      <c r="C9" s="162" t="s">
        <v>9</v>
      </c>
      <c r="D9" s="59"/>
      <c r="E9" s="119">
        <f t="shared" si="0"/>
        <v>0</v>
      </c>
      <c r="F9" s="119">
        <f t="shared" ref="F9:F20" si="1">IF(C9="HIGH",5,IF(C9="MED",3,1))</f>
        <v>5</v>
      </c>
      <c r="G9" s="96"/>
    </row>
    <row r="10" spans="1:7" s="48" customFormat="1" ht="30" x14ac:dyDescent="0.2">
      <c r="A10" s="109">
        <v>3</v>
      </c>
      <c r="B10" s="161" t="s">
        <v>2310</v>
      </c>
      <c r="C10" s="162" t="s">
        <v>9</v>
      </c>
      <c r="D10" s="59"/>
      <c r="E10" s="119">
        <f t="shared" si="0"/>
        <v>0</v>
      </c>
      <c r="F10" s="119">
        <f t="shared" si="1"/>
        <v>5</v>
      </c>
      <c r="G10" s="96"/>
    </row>
    <row r="11" spans="1:7" s="48" customFormat="1" ht="30" x14ac:dyDescent="0.2">
      <c r="A11" s="109">
        <v>4</v>
      </c>
      <c r="B11" s="161" t="s">
        <v>2311</v>
      </c>
      <c r="C11" s="162" t="s">
        <v>9</v>
      </c>
      <c r="D11" s="59"/>
      <c r="E11" s="119">
        <f t="shared" si="0"/>
        <v>0</v>
      </c>
      <c r="F11" s="119">
        <f t="shared" si="1"/>
        <v>5</v>
      </c>
      <c r="G11" s="96"/>
    </row>
    <row r="12" spans="1:7" s="48" customFormat="1" ht="30" x14ac:dyDescent="0.2">
      <c r="A12" s="109">
        <v>5</v>
      </c>
      <c r="B12" s="161" t="s">
        <v>2312</v>
      </c>
      <c r="C12" s="162" t="s">
        <v>9</v>
      </c>
      <c r="D12" s="59"/>
      <c r="E12" s="119">
        <f t="shared" si="0"/>
        <v>0</v>
      </c>
      <c r="F12" s="119">
        <f t="shared" si="1"/>
        <v>5</v>
      </c>
      <c r="G12" s="96"/>
    </row>
    <row r="13" spans="1:7" s="48" customFormat="1" ht="30" x14ac:dyDescent="0.2">
      <c r="A13" s="109">
        <v>6</v>
      </c>
      <c r="B13" s="161" t="s">
        <v>2313</v>
      </c>
      <c r="C13" s="162" t="s">
        <v>9</v>
      </c>
      <c r="D13" s="59"/>
      <c r="E13" s="119">
        <f t="shared" si="0"/>
        <v>0</v>
      </c>
      <c r="F13" s="119">
        <f t="shared" si="1"/>
        <v>5</v>
      </c>
      <c r="G13" s="96"/>
    </row>
    <row r="14" spans="1:7" s="48" customFormat="1" ht="45" x14ac:dyDescent="0.2">
      <c r="A14" s="109">
        <v>7</v>
      </c>
      <c r="B14" s="161" t="s">
        <v>2314</v>
      </c>
      <c r="C14" s="162" t="s">
        <v>9</v>
      </c>
      <c r="D14" s="59"/>
      <c r="E14" s="119">
        <f t="shared" si="0"/>
        <v>0</v>
      </c>
      <c r="F14" s="119">
        <f t="shared" si="1"/>
        <v>5</v>
      </c>
      <c r="G14" s="96"/>
    </row>
    <row r="15" spans="1:7" s="48" customFormat="1" x14ac:dyDescent="0.2">
      <c r="A15" s="109">
        <v>8</v>
      </c>
      <c r="B15" s="161" t="s">
        <v>2315</v>
      </c>
      <c r="C15" s="162" t="s">
        <v>9</v>
      </c>
      <c r="D15" s="59"/>
      <c r="E15" s="119">
        <f t="shared" si="0"/>
        <v>0</v>
      </c>
      <c r="F15" s="119">
        <f t="shared" si="1"/>
        <v>5</v>
      </c>
      <c r="G15" s="96"/>
    </row>
    <row r="16" spans="1:7" s="48" customFormat="1" x14ac:dyDescent="0.2">
      <c r="A16" s="109">
        <v>9</v>
      </c>
      <c r="B16" s="163" t="s">
        <v>2316</v>
      </c>
      <c r="C16" s="162" t="s">
        <v>9</v>
      </c>
      <c r="D16" s="59"/>
      <c r="E16" s="119">
        <f t="shared" si="0"/>
        <v>0</v>
      </c>
      <c r="F16" s="119">
        <f t="shared" si="1"/>
        <v>5</v>
      </c>
      <c r="G16" s="96"/>
    </row>
    <row r="17" spans="1:7" s="48" customFormat="1" ht="30" x14ac:dyDescent="0.2">
      <c r="A17" s="109">
        <v>10</v>
      </c>
      <c r="B17" s="44" t="s">
        <v>2317</v>
      </c>
      <c r="C17" s="162" t="s">
        <v>9</v>
      </c>
      <c r="D17" s="59"/>
      <c r="E17" s="119">
        <f t="shared" si="0"/>
        <v>0</v>
      </c>
      <c r="F17" s="119">
        <f t="shared" si="1"/>
        <v>5</v>
      </c>
      <c r="G17" s="96"/>
    </row>
    <row r="18" spans="1:7" s="48" customFormat="1" ht="45" x14ac:dyDescent="0.2">
      <c r="A18" s="109">
        <v>11</v>
      </c>
      <c r="B18" s="44" t="s">
        <v>2318</v>
      </c>
      <c r="C18" s="162" t="s">
        <v>9</v>
      </c>
      <c r="D18" s="59"/>
      <c r="E18" s="119">
        <f t="shared" si="0"/>
        <v>0</v>
      </c>
      <c r="F18" s="119">
        <f t="shared" si="1"/>
        <v>5</v>
      </c>
      <c r="G18" s="96"/>
    </row>
    <row r="19" spans="1:7" s="48" customFormat="1" ht="30" x14ac:dyDescent="0.2">
      <c r="A19" s="109">
        <v>12</v>
      </c>
      <c r="B19" s="44" t="s">
        <v>2319</v>
      </c>
      <c r="C19" s="162" t="s">
        <v>9</v>
      </c>
      <c r="D19" s="59"/>
      <c r="E19" s="119">
        <f t="shared" si="0"/>
        <v>0</v>
      </c>
      <c r="F19" s="119">
        <f t="shared" si="1"/>
        <v>5</v>
      </c>
      <c r="G19" s="96"/>
    </row>
    <row r="20" spans="1:7" s="48" customFormat="1" x14ac:dyDescent="0.2">
      <c r="A20" s="109">
        <v>13</v>
      </c>
      <c r="B20" s="44" t="s">
        <v>2320</v>
      </c>
      <c r="C20" s="162" t="s">
        <v>9</v>
      </c>
      <c r="D20" s="59"/>
      <c r="E20" s="119">
        <f t="shared" si="0"/>
        <v>0</v>
      </c>
      <c r="F20" s="119">
        <f t="shared" si="1"/>
        <v>5</v>
      </c>
      <c r="G20" s="96"/>
    </row>
    <row r="21" spans="1:7" s="48" customFormat="1" x14ac:dyDescent="0.2">
      <c r="A21" s="67"/>
      <c r="B21" s="164" t="s">
        <v>11</v>
      </c>
      <c r="C21" s="165"/>
      <c r="D21" s="165"/>
      <c r="E21" s="165">
        <f>SUM(E8:E20)</f>
        <v>0</v>
      </c>
      <c r="F21" s="165">
        <f>SUM(F8:F20)</f>
        <v>65</v>
      </c>
      <c r="G21" s="166">
        <f>(E21)/(F21)</f>
        <v>0</v>
      </c>
    </row>
    <row r="25" spans="1:7" s="19" customFormat="1" x14ac:dyDescent="0.25">
      <c r="A25" s="233"/>
      <c r="B25" s="17"/>
      <c r="C25" s="281"/>
      <c r="D25" s="287"/>
      <c r="E25" s="287"/>
      <c r="F25" s="287"/>
      <c r="G25" s="18"/>
    </row>
    <row r="26" spans="1:7" s="19" customFormat="1" ht="15.75" thickBot="1" x14ac:dyDescent="0.3">
      <c r="A26" s="233"/>
      <c r="B26" s="17"/>
      <c r="C26" s="20"/>
      <c r="D26" s="281"/>
      <c r="E26" s="282"/>
      <c r="F26" s="282"/>
      <c r="G26" s="18"/>
    </row>
    <row r="27" spans="1:7" s="19" customFormat="1" ht="15.75" hidden="1" customHeight="1" thickBot="1" x14ac:dyDescent="0.3">
      <c r="A27" s="233"/>
      <c r="B27" s="17"/>
      <c r="C27" s="17"/>
      <c r="D27" s="20"/>
      <c r="E27" s="304" t="s">
        <v>2</v>
      </c>
      <c r="F27" s="305"/>
      <c r="G27" s="206">
        <f>(F61)/(F254)</f>
        <v>0.15985576923076922</v>
      </c>
    </row>
    <row r="28" spans="1:7" s="204" customFormat="1" ht="35.1" customHeight="1" x14ac:dyDescent="0.25">
      <c r="A28" s="285" t="s">
        <v>2123</v>
      </c>
      <c r="B28" s="286"/>
      <c r="C28" s="227" t="s">
        <v>4</v>
      </c>
      <c r="D28" s="227" t="s">
        <v>13</v>
      </c>
      <c r="E28" s="228" t="s">
        <v>6</v>
      </c>
      <c r="F28" s="229" t="s">
        <v>7</v>
      </c>
      <c r="G28" s="230" t="s">
        <v>8</v>
      </c>
    </row>
    <row r="29" spans="1:7" s="48" customFormat="1" x14ac:dyDescent="0.2">
      <c r="A29" s="109"/>
      <c r="B29" s="237" t="s">
        <v>2297</v>
      </c>
      <c r="C29" s="167"/>
      <c r="D29" s="168"/>
      <c r="E29" s="167"/>
      <c r="F29" s="167"/>
      <c r="G29" s="151"/>
    </row>
    <row r="30" spans="1:7" s="48" customFormat="1" x14ac:dyDescent="0.2">
      <c r="A30" s="109">
        <v>1</v>
      </c>
      <c r="B30" s="169" t="s">
        <v>2124</v>
      </c>
      <c r="C30" s="109" t="s">
        <v>9</v>
      </c>
      <c r="D30" s="59"/>
      <c r="E30" s="119">
        <f t="shared" ref="E30:E36" si="2">IF(C30="HIGH",IF(D30&gt;=4,D30,IF(D30&gt;=2,1,0)),IF(C30="MED",IF(D30&gt;=4,3,IF(D30&gt;=2,1,0)),IF(D30&gt;=4,1,0)))</f>
        <v>0</v>
      </c>
      <c r="F30" s="80">
        <f t="shared" ref="F30:F44" si="3">IF(C30="HIGH",5,IF(C30="MED",3,1))</f>
        <v>5</v>
      </c>
      <c r="G30" s="93"/>
    </row>
    <row r="31" spans="1:7" s="48" customFormat="1" ht="30" x14ac:dyDescent="0.2">
      <c r="A31" s="109">
        <v>2</v>
      </c>
      <c r="B31" s="169" t="s">
        <v>2125</v>
      </c>
      <c r="C31" s="109" t="s">
        <v>9</v>
      </c>
      <c r="D31" s="59"/>
      <c r="E31" s="119">
        <f t="shared" si="2"/>
        <v>0</v>
      </c>
      <c r="F31" s="80">
        <f t="shared" si="3"/>
        <v>5</v>
      </c>
      <c r="G31" s="93"/>
    </row>
    <row r="32" spans="1:7" s="48" customFormat="1" x14ac:dyDescent="0.2">
      <c r="A32" s="109">
        <v>3</v>
      </c>
      <c r="B32" s="169" t="s">
        <v>2126</v>
      </c>
      <c r="C32" s="109" t="s">
        <v>9</v>
      </c>
      <c r="D32" s="59"/>
      <c r="E32" s="119">
        <f t="shared" si="2"/>
        <v>0</v>
      </c>
      <c r="F32" s="80">
        <f t="shared" si="3"/>
        <v>5</v>
      </c>
      <c r="G32" s="93"/>
    </row>
    <row r="33" spans="1:8" s="48" customFormat="1" ht="30" x14ac:dyDescent="0.2">
      <c r="A33" s="109">
        <v>4</v>
      </c>
      <c r="B33" s="169" t="s">
        <v>2127</v>
      </c>
      <c r="C33" s="109" t="s">
        <v>9</v>
      </c>
      <c r="D33" s="59"/>
      <c r="E33" s="119">
        <f t="shared" si="2"/>
        <v>0</v>
      </c>
      <c r="F33" s="80">
        <f t="shared" si="3"/>
        <v>5</v>
      </c>
      <c r="G33" s="93"/>
    </row>
    <row r="34" spans="1:8" s="48" customFormat="1" x14ac:dyDescent="0.2">
      <c r="A34" s="109">
        <v>5</v>
      </c>
      <c r="B34" s="170" t="s">
        <v>2128</v>
      </c>
      <c r="C34" s="109" t="s">
        <v>9</v>
      </c>
      <c r="D34" s="59"/>
      <c r="E34" s="119">
        <f t="shared" si="2"/>
        <v>0</v>
      </c>
      <c r="F34" s="80">
        <f t="shared" si="3"/>
        <v>5</v>
      </c>
      <c r="G34" s="93"/>
    </row>
    <row r="35" spans="1:8" s="48" customFormat="1" x14ac:dyDescent="0.2">
      <c r="A35" s="109">
        <v>6</v>
      </c>
      <c r="B35" s="171" t="s">
        <v>2129</v>
      </c>
      <c r="C35" s="109" t="s">
        <v>9</v>
      </c>
      <c r="D35" s="59"/>
      <c r="E35" s="119">
        <f t="shared" si="2"/>
        <v>0</v>
      </c>
      <c r="F35" s="119">
        <f t="shared" si="3"/>
        <v>5</v>
      </c>
      <c r="G35" s="93"/>
    </row>
    <row r="36" spans="1:8" s="48" customFormat="1" x14ac:dyDescent="0.2">
      <c r="A36" s="109">
        <v>7</v>
      </c>
      <c r="B36" s="171" t="s">
        <v>2130</v>
      </c>
      <c r="C36" s="109" t="s">
        <v>9</v>
      </c>
      <c r="D36" s="59"/>
      <c r="E36" s="119">
        <f t="shared" si="2"/>
        <v>0</v>
      </c>
      <c r="F36" s="119">
        <f t="shared" si="3"/>
        <v>5</v>
      </c>
      <c r="G36" s="93"/>
    </row>
    <row r="37" spans="1:8" s="48" customFormat="1" x14ac:dyDescent="0.2">
      <c r="A37" s="109">
        <v>8</v>
      </c>
      <c r="B37" s="171" t="s">
        <v>2131</v>
      </c>
      <c r="C37" s="109" t="s">
        <v>1137</v>
      </c>
      <c r="D37" s="59"/>
      <c r="E37" s="80">
        <f t="shared" ref="E37:E44" si="4">IF(C37="HIGH",IF(D37&gt;=4,D37,IF(D37&gt;=2,1,0)),IF(C37="MED",IF(D37&gt;=4,3,IF(D37&gt;=2,1,0)),IF(D37&gt;=4,1,0)))</f>
        <v>0</v>
      </c>
      <c r="F37" s="119">
        <f t="shared" si="3"/>
        <v>3</v>
      </c>
      <c r="G37" s="93"/>
    </row>
    <row r="38" spans="1:8" s="48" customFormat="1" ht="30" x14ac:dyDescent="0.2">
      <c r="A38" s="109">
        <v>9</v>
      </c>
      <c r="B38" s="169" t="s">
        <v>2132</v>
      </c>
      <c r="C38" s="109" t="s">
        <v>1137</v>
      </c>
      <c r="D38" s="59"/>
      <c r="E38" s="80">
        <f t="shared" si="4"/>
        <v>0</v>
      </c>
      <c r="F38" s="119">
        <f t="shared" si="3"/>
        <v>3</v>
      </c>
      <c r="G38" s="93"/>
    </row>
    <row r="39" spans="1:8" s="48" customFormat="1" ht="30" x14ac:dyDescent="0.2">
      <c r="A39" s="109">
        <v>10</v>
      </c>
      <c r="B39" s="169" t="s">
        <v>2133</v>
      </c>
      <c r="C39" s="109" t="s">
        <v>9</v>
      </c>
      <c r="D39" s="59"/>
      <c r="E39" s="80">
        <f t="shared" si="4"/>
        <v>0</v>
      </c>
      <c r="F39" s="119">
        <f t="shared" si="3"/>
        <v>5</v>
      </c>
      <c r="G39" s="93"/>
    </row>
    <row r="40" spans="1:8" s="48" customFormat="1" ht="30" x14ac:dyDescent="0.2">
      <c r="A40" s="109">
        <v>11</v>
      </c>
      <c r="B40" s="169" t="s">
        <v>2134</v>
      </c>
      <c r="C40" s="109" t="s">
        <v>9</v>
      </c>
      <c r="D40" s="59"/>
      <c r="E40" s="80">
        <f t="shared" si="4"/>
        <v>0</v>
      </c>
      <c r="F40" s="80">
        <f t="shared" si="3"/>
        <v>5</v>
      </c>
      <c r="G40" s="93"/>
    </row>
    <row r="41" spans="1:8" s="48" customFormat="1" ht="60" x14ac:dyDescent="0.2">
      <c r="A41" s="109">
        <v>12</v>
      </c>
      <c r="B41" s="170" t="s">
        <v>2135</v>
      </c>
      <c r="C41" s="109" t="s">
        <v>9</v>
      </c>
      <c r="D41" s="59"/>
      <c r="E41" s="80">
        <f t="shared" si="4"/>
        <v>0</v>
      </c>
      <c r="F41" s="80">
        <f t="shared" si="3"/>
        <v>5</v>
      </c>
      <c r="G41" s="169"/>
    </row>
    <row r="42" spans="1:8" s="48" customFormat="1" ht="75" x14ac:dyDescent="0.2">
      <c r="A42" s="109">
        <v>13</v>
      </c>
      <c r="B42" s="170" t="s">
        <v>2136</v>
      </c>
      <c r="C42" s="109" t="s">
        <v>9</v>
      </c>
      <c r="D42" s="59"/>
      <c r="E42" s="80">
        <f t="shared" si="4"/>
        <v>0</v>
      </c>
      <c r="F42" s="80">
        <f t="shared" si="3"/>
        <v>5</v>
      </c>
      <c r="G42" s="169"/>
      <c r="H42" s="48" t="s">
        <v>2137</v>
      </c>
    </row>
    <row r="43" spans="1:8" s="48" customFormat="1" ht="30" x14ac:dyDescent="0.2">
      <c r="A43" s="109">
        <v>14</v>
      </c>
      <c r="B43" s="170" t="s">
        <v>2365</v>
      </c>
      <c r="C43" s="109" t="s">
        <v>1137</v>
      </c>
      <c r="D43" s="59"/>
      <c r="E43" s="80">
        <f t="shared" si="4"/>
        <v>0</v>
      </c>
      <c r="F43" s="119">
        <f>IF(C43="HIGH",5,IF(C43="MED",3,1))</f>
        <v>3</v>
      </c>
      <c r="G43" s="93"/>
    </row>
    <row r="44" spans="1:8" s="48" customFormat="1" ht="30" x14ac:dyDescent="0.2">
      <c r="A44" s="109">
        <v>15</v>
      </c>
      <c r="B44" s="169" t="s">
        <v>2138</v>
      </c>
      <c r="C44" s="109" t="s">
        <v>1137</v>
      </c>
      <c r="D44" s="59"/>
      <c r="E44" s="80">
        <f t="shared" si="4"/>
        <v>0</v>
      </c>
      <c r="F44" s="119">
        <f t="shared" si="3"/>
        <v>3</v>
      </c>
      <c r="G44" s="93"/>
    </row>
    <row r="45" spans="1:8" s="48" customFormat="1" x14ac:dyDescent="0.2">
      <c r="A45" s="109"/>
      <c r="B45" s="237" t="s">
        <v>2298</v>
      </c>
      <c r="C45" s="167"/>
      <c r="D45" s="168"/>
      <c r="E45" s="167"/>
      <c r="F45" s="167"/>
      <c r="G45" s="151"/>
    </row>
    <row r="46" spans="1:8" s="48" customFormat="1" ht="30" x14ac:dyDescent="0.2">
      <c r="A46" s="109">
        <v>16</v>
      </c>
      <c r="B46" s="169" t="s">
        <v>2139</v>
      </c>
      <c r="C46" s="109" t="s">
        <v>9</v>
      </c>
      <c r="D46" s="59"/>
      <c r="E46" s="80">
        <f t="shared" ref="E46:E52" si="5">IF(C46="HIGH",IF(D46&gt;=4,D46,IF(D46&gt;=2,1,0)),IF(C46="MED",IF(D46&gt;=4,3,IF(D46&gt;=2,1,0)),IF(D46&gt;=4,1,0)))</f>
        <v>0</v>
      </c>
      <c r="F46" s="80">
        <f t="shared" ref="F46:F52" si="6">IF(C46="HIGH",5,IF(C46="MED",3,1))</f>
        <v>5</v>
      </c>
      <c r="G46" s="93"/>
    </row>
    <row r="47" spans="1:8" s="48" customFormat="1" x14ac:dyDescent="0.2">
      <c r="A47" s="109">
        <v>17</v>
      </c>
      <c r="B47" s="169" t="s">
        <v>2140</v>
      </c>
      <c r="C47" s="109" t="s">
        <v>9</v>
      </c>
      <c r="D47" s="59"/>
      <c r="E47" s="80">
        <f t="shared" si="5"/>
        <v>0</v>
      </c>
      <c r="F47" s="80">
        <f t="shared" si="6"/>
        <v>5</v>
      </c>
      <c r="G47" s="93"/>
    </row>
    <row r="48" spans="1:8" s="48" customFormat="1" x14ac:dyDescent="0.2">
      <c r="A48" s="109">
        <v>18</v>
      </c>
      <c r="B48" s="169" t="s">
        <v>2141</v>
      </c>
      <c r="C48" s="109" t="s">
        <v>1137</v>
      </c>
      <c r="D48" s="59"/>
      <c r="E48" s="80">
        <f t="shared" si="5"/>
        <v>0</v>
      </c>
      <c r="F48" s="119">
        <f t="shared" si="6"/>
        <v>3</v>
      </c>
      <c r="G48" s="93"/>
    </row>
    <row r="49" spans="1:7" s="48" customFormat="1" ht="30" x14ac:dyDescent="0.2">
      <c r="A49" s="109">
        <v>19</v>
      </c>
      <c r="B49" s="169" t="s">
        <v>2142</v>
      </c>
      <c r="C49" s="109" t="s">
        <v>9</v>
      </c>
      <c r="D49" s="59"/>
      <c r="E49" s="80">
        <f t="shared" si="5"/>
        <v>0</v>
      </c>
      <c r="F49" s="80">
        <f t="shared" si="6"/>
        <v>5</v>
      </c>
      <c r="G49" s="93"/>
    </row>
    <row r="50" spans="1:7" s="48" customFormat="1" ht="45" x14ac:dyDescent="0.2">
      <c r="A50" s="109">
        <v>20</v>
      </c>
      <c r="B50" s="169" t="s">
        <v>2143</v>
      </c>
      <c r="C50" s="109" t="s">
        <v>9</v>
      </c>
      <c r="D50" s="59"/>
      <c r="E50" s="80">
        <f t="shared" si="5"/>
        <v>0</v>
      </c>
      <c r="F50" s="80">
        <f t="shared" si="6"/>
        <v>5</v>
      </c>
      <c r="G50" s="93"/>
    </row>
    <row r="51" spans="1:7" s="48" customFormat="1" ht="30" x14ac:dyDescent="0.2">
      <c r="A51" s="109">
        <v>21</v>
      </c>
      <c r="B51" s="169" t="s">
        <v>2144</v>
      </c>
      <c r="C51" s="109" t="s">
        <v>9</v>
      </c>
      <c r="D51" s="59"/>
      <c r="E51" s="80">
        <f t="shared" si="5"/>
        <v>0</v>
      </c>
      <c r="F51" s="80">
        <f t="shared" si="6"/>
        <v>5</v>
      </c>
      <c r="G51" s="93"/>
    </row>
    <row r="52" spans="1:7" s="48" customFormat="1" x14ac:dyDescent="0.2">
      <c r="A52" s="109">
        <v>22</v>
      </c>
      <c r="B52" s="169" t="s">
        <v>2145</v>
      </c>
      <c r="C52" s="109" t="s">
        <v>1137</v>
      </c>
      <c r="D52" s="59"/>
      <c r="E52" s="80">
        <f t="shared" si="5"/>
        <v>0</v>
      </c>
      <c r="F52" s="80">
        <f t="shared" si="6"/>
        <v>3</v>
      </c>
      <c r="G52" s="93"/>
    </row>
    <row r="53" spans="1:7" s="48" customFormat="1" x14ac:dyDescent="0.2">
      <c r="A53" s="109"/>
      <c r="B53" s="237" t="s">
        <v>2299</v>
      </c>
      <c r="C53" s="167"/>
      <c r="D53" s="168"/>
      <c r="E53" s="167"/>
      <c r="F53" s="167"/>
      <c r="G53" s="151"/>
    </row>
    <row r="54" spans="1:7" s="48" customFormat="1" x14ac:dyDescent="0.2">
      <c r="A54" s="109">
        <v>23</v>
      </c>
      <c r="B54" s="171" t="s">
        <v>2146</v>
      </c>
      <c r="C54" s="109" t="s">
        <v>9</v>
      </c>
      <c r="D54" s="59"/>
      <c r="E54" s="80">
        <f t="shared" ref="E54:E60" si="7">IF(C54="HIGH",IF(D54&gt;=4,D54,IF(D54&gt;=2,1,0)),IF(C54="MED",IF(D54&gt;=4,3,IF(D54&gt;=2,1,0)),IF(D54&gt;=4,1,0)))</f>
        <v>0</v>
      </c>
      <c r="F54" s="80">
        <f t="shared" ref="F54:F60" si="8">IF(C54="HIGH",5,IF(C54="MED",3,1))</f>
        <v>5</v>
      </c>
      <c r="G54" s="93"/>
    </row>
    <row r="55" spans="1:7" s="48" customFormat="1" ht="30" x14ac:dyDescent="0.2">
      <c r="A55" s="109">
        <v>24</v>
      </c>
      <c r="B55" s="171" t="s">
        <v>2147</v>
      </c>
      <c r="C55" s="109" t="s">
        <v>9</v>
      </c>
      <c r="D55" s="59"/>
      <c r="E55" s="80">
        <f t="shared" si="7"/>
        <v>0</v>
      </c>
      <c r="F55" s="80">
        <f t="shared" si="8"/>
        <v>5</v>
      </c>
      <c r="G55" s="93"/>
    </row>
    <row r="56" spans="1:7" s="48" customFormat="1" x14ac:dyDescent="0.2">
      <c r="A56" s="109">
        <v>25</v>
      </c>
      <c r="B56" s="171" t="s">
        <v>2148</v>
      </c>
      <c r="C56" s="109" t="s">
        <v>9</v>
      </c>
      <c r="D56" s="59"/>
      <c r="E56" s="80">
        <f t="shared" si="7"/>
        <v>0</v>
      </c>
      <c r="F56" s="80">
        <f t="shared" si="8"/>
        <v>5</v>
      </c>
      <c r="G56" s="93"/>
    </row>
    <row r="57" spans="1:7" s="48" customFormat="1" x14ac:dyDescent="0.2">
      <c r="A57" s="109">
        <v>26</v>
      </c>
      <c r="B57" s="171" t="s">
        <v>2149</v>
      </c>
      <c r="C57" s="109" t="s">
        <v>9</v>
      </c>
      <c r="D57" s="59"/>
      <c r="E57" s="80">
        <f t="shared" si="7"/>
        <v>0</v>
      </c>
      <c r="F57" s="80">
        <f t="shared" si="8"/>
        <v>5</v>
      </c>
      <c r="G57" s="93"/>
    </row>
    <row r="58" spans="1:7" s="48" customFormat="1" x14ac:dyDescent="0.2">
      <c r="A58" s="109">
        <v>27</v>
      </c>
      <c r="B58" s="171" t="s">
        <v>2321</v>
      </c>
      <c r="C58" s="109" t="s">
        <v>9</v>
      </c>
      <c r="D58" s="59"/>
      <c r="E58" s="80">
        <f t="shared" si="7"/>
        <v>0</v>
      </c>
      <c r="F58" s="80">
        <f t="shared" si="8"/>
        <v>5</v>
      </c>
      <c r="G58" s="93"/>
    </row>
    <row r="59" spans="1:7" s="48" customFormat="1" ht="30" x14ac:dyDescent="0.2">
      <c r="A59" s="109">
        <v>28</v>
      </c>
      <c r="B59" s="171" t="s">
        <v>2150</v>
      </c>
      <c r="C59" s="109" t="s">
        <v>9</v>
      </c>
      <c r="D59" s="59"/>
      <c r="E59" s="80">
        <f t="shared" si="7"/>
        <v>0</v>
      </c>
      <c r="F59" s="80">
        <f t="shared" si="8"/>
        <v>5</v>
      </c>
      <c r="G59" s="93"/>
    </row>
    <row r="60" spans="1:7" s="48" customFormat="1" ht="30" x14ac:dyDescent="0.2">
      <c r="A60" s="109">
        <v>29</v>
      </c>
      <c r="B60" s="171" t="s">
        <v>2151</v>
      </c>
      <c r="C60" s="109" t="s">
        <v>9</v>
      </c>
      <c r="D60" s="59"/>
      <c r="E60" s="80">
        <f t="shared" si="7"/>
        <v>0</v>
      </c>
      <c r="F60" s="80">
        <f t="shared" si="8"/>
        <v>5</v>
      </c>
      <c r="G60" s="93"/>
    </row>
    <row r="61" spans="1:7" s="48" customFormat="1" x14ac:dyDescent="0.2">
      <c r="A61" s="67"/>
      <c r="B61" s="52" t="s">
        <v>11</v>
      </c>
      <c r="C61" s="142"/>
      <c r="D61" s="142"/>
      <c r="E61" s="142">
        <f>SUM(E29:E60)</f>
        <v>0</v>
      </c>
      <c r="F61" s="142">
        <f>SUM(F29:F60)</f>
        <v>133</v>
      </c>
      <c r="G61" s="146">
        <f>(E61)/(F61)</f>
        <v>0</v>
      </c>
    </row>
    <row r="65" spans="1:7" s="19" customFormat="1" x14ac:dyDescent="0.25">
      <c r="A65" s="233"/>
      <c r="B65" s="17"/>
      <c r="C65" s="281"/>
      <c r="D65" s="287"/>
      <c r="E65" s="287"/>
      <c r="F65" s="287"/>
      <c r="G65" s="18"/>
    </row>
    <row r="66" spans="1:7" s="19" customFormat="1" ht="15.75" thickBot="1" x14ac:dyDescent="0.3">
      <c r="A66" s="233"/>
      <c r="B66" s="17"/>
      <c r="C66" s="20"/>
      <c r="D66" s="281"/>
      <c r="E66" s="282"/>
      <c r="F66" s="282"/>
      <c r="G66" s="18"/>
    </row>
    <row r="67" spans="1:7" s="19" customFormat="1" ht="15.75" hidden="1" customHeight="1" thickBot="1" x14ac:dyDescent="0.3">
      <c r="A67" s="233"/>
      <c r="B67" s="17"/>
      <c r="C67" s="17"/>
      <c r="D67" s="20"/>
      <c r="E67" s="304" t="s">
        <v>2</v>
      </c>
      <c r="F67" s="305"/>
      <c r="G67" s="206">
        <f>(F110)/(F254)</f>
        <v>0.20793269230769232</v>
      </c>
    </row>
    <row r="68" spans="1:7" s="204" customFormat="1" ht="35.1" customHeight="1" x14ac:dyDescent="0.25">
      <c r="A68" s="285" t="s">
        <v>981</v>
      </c>
      <c r="B68" s="286"/>
      <c r="C68" s="227" t="s">
        <v>4</v>
      </c>
      <c r="D68" s="227" t="s">
        <v>13</v>
      </c>
      <c r="E68" s="228" t="s">
        <v>6</v>
      </c>
      <c r="F68" s="229" t="s">
        <v>7</v>
      </c>
      <c r="G68" s="230" t="s">
        <v>8</v>
      </c>
    </row>
    <row r="69" spans="1:7" s="48" customFormat="1" x14ac:dyDescent="0.2">
      <c r="A69" s="109"/>
      <c r="B69" s="237" t="s">
        <v>2300</v>
      </c>
      <c r="C69" s="167"/>
      <c r="D69" s="168"/>
      <c r="E69" s="167"/>
      <c r="F69" s="167"/>
      <c r="G69" s="151"/>
    </row>
    <row r="70" spans="1:7" s="48" customFormat="1" x14ac:dyDescent="0.2">
      <c r="A70" s="109">
        <v>1</v>
      </c>
      <c r="B70" s="169" t="s">
        <v>2152</v>
      </c>
      <c r="C70" s="109" t="s">
        <v>9</v>
      </c>
      <c r="D70" s="59"/>
      <c r="E70" s="80">
        <f t="shared" ref="E70:E84" si="9">IF(C70="HIGH",IF(D70&gt;=4,D70,IF(D70&gt;=2,1,0)),IF(C70="MED",IF(D70&gt;=4,3,IF(D70&gt;=2,1,0)),IF(D70&gt;=4,1,0)))</f>
        <v>0</v>
      </c>
      <c r="F70" s="80">
        <f t="shared" ref="F70:F84" si="10">IF(C70="HIGH",5,IF(C70="MED",3,1))</f>
        <v>5</v>
      </c>
      <c r="G70" s="93"/>
    </row>
    <row r="71" spans="1:7" s="48" customFormat="1" ht="30" x14ac:dyDescent="0.2">
      <c r="A71" s="109">
        <v>2</v>
      </c>
      <c r="B71" s="172" t="s">
        <v>2153</v>
      </c>
      <c r="C71" s="109" t="s">
        <v>9</v>
      </c>
      <c r="D71" s="59"/>
      <c r="E71" s="80">
        <f t="shared" si="9"/>
        <v>0</v>
      </c>
      <c r="F71" s="80">
        <f t="shared" si="10"/>
        <v>5</v>
      </c>
      <c r="G71" s="93"/>
    </row>
    <row r="72" spans="1:7" s="48" customFormat="1" x14ac:dyDescent="0.2">
      <c r="A72" s="109">
        <v>3</v>
      </c>
      <c r="B72" s="172" t="s">
        <v>2154</v>
      </c>
      <c r="C72" s="109" t="s">
        <v>9</v>
      </c>
      <c r="D72" s="59"/>
      <c r="E72" s="80">
        <f t="shared" si="9"/>
        <v>0</v>
      </c>
      <c r="F72" s="80">
        <f t="shared" si="10"/>
        <v>5</v>
      </c>
      <c r="G72" s="93"/>
    </row>
    <row r="73" spans="1:7" s="48" customFormat="1" ht="30" x14ac:dyDescent="0.2">
      <c r="A73" s="109">
        <v>4</v>
      </c>
      <c r="B73" s="172" t="s">
        <v>2155</v>
      </c>
      <c r="C73" s="109" t="s">
        <v>9</v>
      </c>
      <c r="D73" s="59"/>
      <c r="E73" s="80">
        <f t="shared" si="9"/>
        <v>0</v>
      </c>
      <c r="F73" s="80">
        <f t="shared" si="10"/>
        <v>5</v>
      </c>
      <c r="G73" s="93"/>
    </row>
    <row r="74" spans="1:7" s="48" customFormat="1" ht="30" x14ac:dyDescent="0.2">
      <c r="A74" s="109">
        <v>5</v>
      </c>
      <c r="B74" s="172" t="s">
        <v>2156</v>
      </c>
      <c r="C74" s="109" t="s">
        <v>9</v>
      </c>
      <c r="D74" s="59"/>
      <c r="E74" s="80">
        <f t="shared" si="9"/>
        <v>0</v>
      </c>
      <c r="F74" s="80">
        <f t="shared" si="10"/>
        <v>5</v>
      </c>
      <c r="G74" s="93"/>
    </row>
    <row r="75" spans="1:7" s="48" customFormat="1" ht="30" x14ac:dyDescent="0.2">
      <c r="A75" s="109">
        <v>6</v>
      </c>
      <c r="B75" s="172" t="s">
        <v>2157</v>
      </c>
      <c r="C75" s="109" t="s">
        <v>9</v>
      </c>
      <c r="D75" s="59"/>
      <c r="E75" s="80">
        <f t="shared" si="9"/>
        <v>0</v>
      </c>
      <c r="F75" s="80">
        <f t="shared" si="10"/>
        <v>5</v>
      </c>
      <c r="G75" s="93"/>
    </row>
    <row r="76" spans="1:7" s="48" customFormat="1" x14ac:dyDescent="0.2">
      <c r="A76" s="109">
        <v>7</v>
      </c>
      <c r="B76" s="169" t="s">
        <v>2158</v>
      </c>
      <c r="C76" s="109" t="s">
        <v>9</v>
      </c>
      <c r="D76" s="59"/>
      <c r="E76" s="80">
        <f t="shared" si="9"/>
        <v>0</v>
      </c>
      <c r="F76" s="80">
        <f t="shared" si="10"/>
        <v>5</v>
      </c>
      <c r="G76" s="93"/>
    </row>
    <row r="77" spans="1:7" s="48" customFormat="1" ht="45" x14ac:dyDescent="0.2">
      <c r="A77" s="109">
        <v>8</v>
      </c>
      <c r="B77" s="172" t="s">
        <v>2159</v>
      </c>
      <c r="C77" s="109" t="s">
        <v>9</v>
      </c>
      <c r="D77" s="59"/>
      <c r="E77" s="80">
        <f t="shared" si="9"/>
        <v>0</v>
      </c>
      <c r="F77" s="80">
        <f t="shared" si="10"/>
        <v>5</v>
      </c>
      <c r="G77" s="169"/>
    </row>
    <row r="78" spans="1:7" s="48" customFormat="1" ht="45" x14ac:dyDescent="0.2">
      <c r="A78" s="109">
        <v>9</v>
      </c>
      <c r="B78" s="172" t="s">
        <v>2160</v>
      </c>
      <c r="C78" s="109" t="s">
        <v>9</v>
      </c>
      <c r="D78" s="59"/>
      <c r="E78" s="80">
        <f t="shared" si="9"/>
        <v>0</v>
      </c>
      <c r="F78" s="80">
        <f t="shared" si="10"/>
        <v>5</v>
      </c>
      <c r="G78" s="169"/>
    </row>
    <row r="79" spans="1:7" s="48" customFormat="1" ht="45" x14ac:dyDescent="0.2">
      <c r="A79" s="109">
        <v>10</v>
      </c>
      <c r="B79" s="172" t="s">
        <v>2161</v>
      </c>
      <c r="C79" s="109" t="s">
        <v>9</v>
      </c>
      <c r="D79" s="59"/>
      <c r="E79" s="80">
        <f t="shared" si="9"/>
        <v>0</v>
      </c>
      <c r="F79" s="80">
        <f t="shared" si="10"/>
        <v>5</v>
      </c>
      <c r="G79" s="169"/>
    </row>
    <row r="80" spans="1:7" s="48" customFormat="1" ht="45" x14ac:dyDescent="0.2">
      <c r="A80" s="109">
        <v>11</v>
      </c>
      <c r="B80" s="172" t="s">
        <v>2162</v>
      </c>
      <c r="C80" s="109" t="s">
        <v>1137</v>
      </c>
      <c r="D80" s="59"/>
      <c r="E80" s="80">
        <f t="shared" si="9"/>
        <v>0</v>
      </c>
      <c r="F80" s="80">
        <f t="shared" si="10"/>
        <v>3</v>
      </c>
      <c r="G80" s="169"/>
    </row>
    <row r="81" spans="1:7" s="48" customFormat="1" ht="30" x14ac:dyDescent="0.2">
      <c r="A81" s="109">
        <v>12</v>
      </c>
      <c r="B81" s="172" t="s">
        <v>2163</v>
      </c>
      <c r="C81" s="109" t="s">
        <v>1137</v>
      </c>
      <c r="D81" s="59"/>
      <c r="E81" s="80">
        <f t="shared" si="9"/>
        <v>0</v>
      </c>
      <c r="F81" s="80">
        <f t="shared" si="10"/>
        <v>3</v>
      </c>
      <c r="G81" s="93"/>
    </row>
    <row r="82" spans="1:7" s="48" customFormat="1" x14ac:dyDescent="0.2">
      <c r="A82" s="109">
        <v>13</v>
      </c>
      <c r="B82" s="172" t="s">
        <v>2164</v>
      </c>
      <c r="C82" s="109" t="s">
        <v>9</v>
      </c>
      <c r="D82" s="59"/>
      <c r="E82" s="80">
        <f t="shared" si="9"/>
        <v>0</v>
      </c>
      <c r="F82" s="80">
        <f t="shared" si="10"/>
        <v>5</v>
      </c>
      <c r="G82" s="93"/>
    </row>
    <row r="83" spans="1:7" s="48" customFormat="1" x14ac:dyDescent="0.2">
      <c r="A83" s="109">
        <v>14</v>
      </c>
      <c r="B83" s="172" t="s">
        <v>2165</v>
      </c>
      <c r="C83" s="109" t="s">
        <v>9</v>
      </c>
      <c r="D83" s="59"/>
      <c r="E83" s="80">
        <f t="shared" si="9"/>
        <v>0</v>
      </c>
      <c r="F83" s="80">
        <f t="shared" si="10"/>
        <v>5</v>
      </c>
      <c r="G83" s="93"/>
    </row>
    <row r="84" spans="1:7" s="48" customFormat="1" ht="30" x14ac:dyDescent="0.2">
      <c r="A84" s="109">
        <v>15</v>
      </c>
      <c r="B84" s="172" t="s">
        <v>2166</v>
      </c>
      <c r="C84" s="109" t="s">
        <v>9</v>
      </c>
      <c r="D84" s="59"/>
      <c r="E84" s="80">
        <f t="shared" si="9"/>
        <v>0</v>
      </c>
      <c r="F84" s="80">
        <f t="shared" si="10"/>
        <v>5</v>
      </c>
      <c r="G84" s="93"/>
    </row>
    <row r="85" spans="1:7" s="48" customFormat="1" ht="30" x14ac:dyDescent="0.2">
      <c r="A85" s="109">
        <v>16</v>
      </c>
      <c r="B85" s="172" t="s">
        <v>2167</v>
      </c>
      <c r="C85" s="109" t="s">
        <v>9</v>
      </c>
      <c r="D85" s="59"/>
      <c r="E85" s="80">
        <f>IF(C85="HIGH",IF(D85&gt;=4,D85,IF(D85&gt;=2,1,0)),IF(C85="MED",IF(D85&gt;=4,3,IF(D85&gt;=2,1,0)),IF(D85&gt;=4,1,0)))</f>
        <v>0</v>
      </c>
      <c r="F85" s="80">
        <f>IF(C85="HIGH",5,IF(C85="MED",3,1))</f>
        <v>5</v>
      </c>
      <c r="G85" s="93"/>
    </row>
    <row r="86" spans="1:7" s="48" customFormat="1" x14ac:dyDescent="0.2">
      <c r="A86" s="109"/>
      <c r="B86" s="237" t="s">
        <v>2301</v>
      </c>
      <c r="C86" s="167"/>
      <c r="D86" s="168"/>
      <c r="E86" s="167"/>
      <c r="F86" s="167"/>
      <c r="G86" s="151"/>
    </row>
    <row r="87" spans="1:7" s="48" customFormat="1" ht="30" x14ac:dyDescent="0.2">
      <c r="A87" s="109">
        <v>17</v>
      </c>
      <c r="B87" s="172" t="s">
        <v>2168</v>
      </c>
      <c r="C87" s="109" t="s">
        <v>9</v>
      </c>
      <c r="D87" s="59"/>
      <c r="E87" s="80">
        <f t="shared" ref="E87:E92" si="11">IF(C87="HIGH",IF(D87&gt;=4,D87,IF(D87&gt;=2,1,0)),IF(C87="MED",IF(D87&gt;=4,3,IF(D87&gt;=2,1,0)),IF(D87&gt;=4,1,0)))</f>
        <v>0</v>
      </c>
      <c r="F87" s="80">
        <f t="shared" ref="F87:F92" si="12">IF(C87="HIGH",5,IF(C87="MED",3,1))</f>
        <v>5</v>
      </c>
      <c r="G87" s="93"/>
    </row>
    <row r="88" spans="1:7" s="48" customFormat="1" ht="30" x14ac:dyDescent="0.2">
      <c r="A88" s="109">
        <v>18</v>
      </c>
      <c r="B88" s="172" t="s">
        <v>2169</v>
      </c>
      <c r="C88" s="109" t="s">
        <v>9</v>
      </c>
      <c r="D88" s="59"/>
      <c r="E88" s="80">
        <f t="shared" si="11"/>
        <v>0</v>
      </c>
      <c r="F88" s="80">
        <f t="shared" si="12"/>
        <v>5</v>
      </c>
      <c r="G88" s="93"/>
    </row>
    <row r="89" spans="1:7" s="48" customFormat="1" ht="30" x14ac:dyDescent="0.2">
      <c r="A89" s="109">
        <v>19</v>
      </c>
      <c r="B89" s="170" t="s">
        <v>2170</v>
      </c>
      <c r="C89" s="109" t="s">
        <v>9</v>
      </c>
      <c r="D89" s="59"/>
      <c r="E89" s="80">
        <f t="shared" si="11"/>
        <v>0</v>
      </c>
      <c r="F89" s="80">
        <f t="shared" si="12"/>
        <v>5</v>
      </c>
      <c r="G89" s="93"/>
    </row>
    <row r="90" spans="1:7" s="48" customFormat="1" x14ac:dyDescent="0.2">
      <c r="A90" s="109">
        <v>20</v>
      </c>
      <c r="B90" s="170" t="s">
        <v>2171</v>
      </c>
      <c r="C90" s="109" t="s">
        <v>9</v>
      </c>
      <c r="D90" s="59"/>
      <c r="E90" s="80">
        <f t="shared" si="11"/>
        <v>0</v>
      </c>
      <c r="F90" s="80">
        <f t="shared" si="12"/>
        <v>5</v>
      </c>
      <c r="G90" s="93"/>
    </row>
    <row r="91" spans="1:7" s="48" customFormat="1" x14ac:dyDescent="0.2">
      <c r="A91" s="109">
        <v>21</v>
      </c>
      <c r="B91" s="170" t="s">
        <v>2172</v>
      </c>
      <c r="C91" s="109" t="s">
        <v>1137</v>
      </c>
      <c r="D91" s="59"/>
      <c r="E91" s="80">
        <f t="shared" si="11"/>
        <v>0</v>
      </c>
      <c r="F91" s="119">
        <f t="shared" si="12"/>
        <v>3</v>
      </c>
      <c r="G91" s="93"/>
    </row>
    <row r="92" spans="1:7" s="48" customFormat="1" ht="30" x14ac:dyDescent="0.2">
      <c r="A92" s="109">
        <v>22</v>
      </c>
      <c r="B92" s="173" t="s">
        <v>2173</v>
      </c>
      <c r="C92" s="109" t="s">
        <v>9</v>
      </c>
      <c r="D92" s="59"/>
      <c r="E92" s="80">
        <f t="shared" si="11"/>
        <v>0</v>
      </c>
      <c r="F92" s="80">
        <f t="shared" si="12"/>
        <v>5</v>
      </c>
      <c r="G92" s="93"/>
    </row>
    <row r="93" spans="1:7" s="48" customFormat="1" x14ac:dyDescent="0.2">
      <c r="A93" s="109"/>
      <c r="B93" s="237" t="s">
        <v>2303</v>
      </c>
      <c r="C93" s="167"/>
      <c r="D93" s="168"/>
      <c r="E93" s="167"/>
      <c r="F93" s="167"/>
      <c r="G93" s="151"/>
    </row>
    <row r="94" spans="1:7" s="48" customFormat="1" ht="30" x14ac:dyDescent="0.2">
      <c r="A94" s="109">
        <v>23</v>
      </c>
      <c r="B94" s="172" t="s">
        <v>2174</v>
      </c>
      <c r="C94" s="109" t="s">
        <v>9</v>
      </c>
      <c r="D94" s="59"/>
      <c r="E94" s="80">
        <f>IF(C94="HIGH",IF(D94&gt;=4,D94,IF(D94&gt;=2,1,0)),IF(C94="MED",IF(D94&gt;=4,3,IF(D94&gt;=2,1,0)),IF(D94&gt;=4,1,0)))</f>
        <v>0</v>
      </c>
      <c r="F94" s="80">
        <f>IF(C94="HIGH",5,IF(C94="MED",3,1))</f>
        <v>5</v>
      </c>
      <c r="G94" s="93"/>
    </row>
    <row r="95" spans="1:7" s="48" customFormat="1" ht="30" x14ac:dyDescent="0.2">
      <c r="A95" s="109">
        <v>24</v>
      </c>
      <c r="B95" s="172" t="s">
        <v>2175</v>
      </c>
      <c r="C95" s="109" t="s">
        <v>9</v>
      </c>
      <c r="D95" s="59"/>
      <c r="E95" s="80">
        <f>IF(C95="HIGH",IF(D95&gt;=4,D95,IF(D95&gt;=2,1,0)),IF(C95="MED",IF(D95&gt;=4,3,IF(D95&gt;=2,1,0)),IF(D95&gt;=4,1,0)))</f>
        <v>0</v>
      </c>
      <c r="F95" s="80">
        <f>IF(C95="HIGH",5,IF(C95="MED",3,1))</f>
        <v>5</v>
      </c>
      <c r="G95" s="93"/>
    </row>
    <row r="96" spans="1:7" s="48" customFormat="1" ht="30" x14ac:dyDescent="0.2">
      <c r="A96" s="109">
        <v>25</v>
      </c>
      <c r="B96" s="172" t="s">
        <v>2176</v>
      </c>
      <c r="C96" s="109" t="s">
        <v>9</v>
      </c>
      <c r="D96" s="59"/>
      <c r="E96" s="80">
        <f>IF(C96="HIGH",IF(D96&gt;=4,D96,IF(D96&gt;=2,1,0)),IF(C96="MED",IF(D96&gt;=4,3,IF(D96&gt;=2,1,0)),IF(D96&gt;=4,1,0)))</f>
        <v>0</v>
      </c>
      <c r="F96" s="80">
        <f>IF(C96="HIGH",5,IF(C96="MED",3,1))</f>
        <v>5</v>
      </c>
      <c r="G96" s="93"/>
    </row>
    <row r="97" spans="1:7" s="48" customFormat="1" ht="30" x14ac:dyDescent="0.2">
      <c r="A97" s="109">
        <v>26</v>
      </c>
      <c r="B97" s="172" t="s">
        <v>2177</v>
      </c>
      <c r="C97" s="109" t="s">
        <v>9</v>
      </c>
      <c r="D97" s="59"/>
      <c r="E97" s="80">
        <f>IF(C97="HIGH",IF(D97&gt;=4,D97,IF(D97&gt;=2,1,0)),IF(C97="MED",IF(D97&gt;=4,3,IF(D97&gt;=2,1,0)),IF(D97&gt;=4,1,0)))</f>
        <v>0</v>
      </c>
      <c r="F97" s="80">
        <f>IF(C97="HIGH",5,IF(C97="MED",3,1))</f>
        <v>5</v>
      </c>
      <c r="G97" s="93"/>
    </row>
    <row r="98" spans="1:7" s="48" customFormat="1" ht="45" x14ac:dyDescent="0.2">
      <c r="A98" s="109">
        <v>27</v>
      </c>
      <c r="B98" s="172" t="s">
        <v>2178</v>
      </c>
      <c r="C98" s="109" t="s">
        <v>9</v>
      </c>
      <c r="D98" s="59"/>
      <c r="E98" s="80">
        <f>IF(C98="HIGH",IF(D98&gt;=4,D98,IF(D98&gt;=2,1,0)),IF(C98="MED",IF(D98&gt;=4,3,IF(D98&gt;=2,1,0)),IF(D98&gt;=4,1,0)))</f>
        <v>0</v>
      </c>
      <c r="F98" s="80">
        <f>IF(C98="HIGH",5,IF(C98="MED",3,1))</f>
        <v>5</v>
      </c>
      <c r="G98" s="93"/>
    </row>
    <row r="99" spans="1:7" s="48" customFormat="1" x14ac:dyDescent="0.2">
      <c r="A99" s="109"/>
      <c r="B99" s="237" t="s">
        <v>2302</v>
      </c>
      <c r="C99" s="167"/>
      <c r="D99" s="168"/>
      <c r="E99" s="167"/>
      <c r="F99" s="167"/>
      <c r="G99" s="151"/>
    </row>
    <row r="100" spans="1:7" s="48" customFormat="1" ht="30" x14ac:dyDescent="0.2">
      <c r="A100" s="109">
        <v>28</v>
      </c>
      <c r="B100" s="169" t="s">
        <v>2179</v>
      </c>
      <c r="C100" s="109" t="s">
        <v>9</v>
      </c>
      <c r="D100" s="59"/>
      <c r="E100" s="80">
        <f t="shared" ref="E100:E109" si="13">IF(C100="HIGH",IF(D100&gt;=4,D100,IF(D100&gt;=2,1,0)),IF(C100="MED",IF(D100&gt;=4,3,IF(D100&gt;=2,1,0)),IF(D100&gt;=4,1,0)))</f>
        <v>0</v>
      </c>
      <c r="F100" s="119">
        <f t="shared" ref="F100:F109" si="14">IF(C100="HIGH",5,IF(C100="MED",3,1))</f>
        <v>5</v>
      </c>
      <c r="G100" s="93"/>
    </row>
    <row r="101" spans="1:7" s="48" customFormat="1" x14ac:dyDescent="0.2">
      <c r="A101" s="109">
        <v>29</v>
      </c>
      <c r="B101" s="169" t="s">
        <v>2180</v>
      </c>
      <c r="C101" s="109" t="s">
        <v>1137</v>
      </c>
      <c r="D101" s="59"/>
      <c r="E101" s="80">
        <f t="shared" si="13"/>
        <v>0</v>
      </c>
      <c r="F101" s="119">
        <f t="shared" si="14"/>
        <v>3</v>
      </c>
      <c r="G101" s="93"/>
    </row>
    <row r="102" spans="1:7" s="48" customFormat="1" x14ac:dyDescent="0.2">
      <c r="A102" s="109">
        <v>30</v>
      </c>
      <c r="B102" s="169" t="s">
        <v>2181</v>
      </c>
      <c r="C102" s="109" t="s">
        <v>1137</v>
      </c>
      <c r="D102" s="59"/>
      <c r="E102" s="80">
        <f t="shared" si="13"/>
        <v>0</v>
      </c>
      <c r="F102" s="119">
        <f t="shared" si="14"/>
        <v>3</v>
      </c>
      <c r="G102" s="93"/>
    </row>
    <row r="103" spans="1:7" s="48" customFormat="1" ht="30" x14ac:dyDescent="0.2">
      <c r="A103" s="109">
        <v>31</v>
      </c>
      <c r="B103" s="172" t="s">
        <v>2182</v>
      </c>
      <c r="C103" s="109" t="s">
        <v>9</v>
      </c>
      <c r="D103" s="59"/>
      <c r="E103" s="80">
        <f t="shared" si="13"/>
        <v>0</v>
      </c>
      <c r="F103" s="119">
        <f t="shared" si="14"/>
        <v>5</v>
      </c>
      <c r="G103" s="93"/>
    </row>
    <row r="104" spans="1:7" s="48" customFormat="1" ht="30" x14ac:dyDescent="0.2">
      <c r="A104" s="109">
        <v>32</v>
      </c>
      <c r="B104" s="172" t="s">
        <v>2183</v>
      </c>
      <c r="C104" s="109" t="s">
        <v>9</v>
      </c>
      <c r="D104" s="59"/>
      <c r="E104" s="80">
        <f t="shared" si="13"/>
        <v>0</v>
      </c>
      <c r="F104" s="80">
        <f t="shared" si="14"/>
        <v>5</v>
      </c>
      <c r="G104" s="93"/>
    </row>
    <row r="105" spans="1:7" s="48" customFormat="1" x14ac:dyDescent="0.2">
      <c r="A105" s="109">
        <v>33</v>
      </c>
      <c r="B105" s="172" t="s">
        <v>2184</v>
      </c>
      <c r="C105" s="109" t="s">
        <v>9</v>
      </c>
      <c r="D105" s="59"/>
      <c r="E105" s="80">
        <f t="shared" si="13"/>
        <v>0</v>
      </c>
      <c r="F105" s="80">
        <f t="shared" si="14"/>
        <v>5</v>
      </c>
      <c r="G105" s="93"/>
    </row>
    <row r="106" spans="1:7" s="48" customFormat="1" ht="30" x14ac:dyDescent="0.2">
      <c r="A106" s="109">
        <v>34</v>
      </c>
      <c r="B106" s="172" t="s">
        <v>2185</v>
      </c>
      <c r="C106" s="109" t="s">
        <v>9</v>
      </c>
      <c r="D106" s="59"/>
      <c r="E106" s="80">
        <f t="shared" si="13"/>
        <v>0</v>
      </c>
      <c r="F106" s="80">
        <f t="shared" si="14"/>
        <v>5</v>
      </c>
      <c r="G106" s="93"/>
    </row>
    <row r="107" spans="1:7" s="48" customFormat="1" ht="30" x14ac:dyDescent="0.2">
      <c r="A107" s="109">
        <v>35</v>
      </c>
      <c r="B107" s="172" t="s">
        <v>2186</v>
      </c>
      <c r="C107" s="109" t="s">
        <v>9</v>
      </c>
      <c r="D107" s="59"/>
      <c r="E107" s="80">
        <f t="shared" si="13"/>
        <v>0</v>
      </c>
      <c r="F107" s="80">
        <f t="shared" si="14"/>
        <v>5</v>
      </c>
      <c r="G107" s="93"/>
    </row>
    <row r="108" spans="1:7" s="48" customFormat="1" x14ac:dyDescent="0.2">
      <c r="A108" s="109">
        <v>36</v>
      </c>
      <c r="B108" s="172" t="s">
        <v>2187</v>
      </c>
      <c r="C108" s="109" t="s">
        <v>9</v>
      </c>
      <c r="D108" s="59"/>
      <c r="E108" s="80">
        <f t="shared" si="13"/>
        <v>0</v>
      </c>
      <c r="F108" s="80">
        <f t="shared" si="14"/>
        <v>5</v>
      </c>
      <c r="G108" s="93"/>
    </row>
    <row r="109" spans="1:7" s="48" customFormat="1" ht="30" x14ac:dyDescent="0.2">
      <c r="A109" s="109">
        <v>37</v>
      </c>
      <c r="B109" s="172" t="s">
        <v>2188</v>
      </c>
      <c r="C109" s="109" t="s">
        <v>1137</v>
      </c>
      <c r="D109" s="59"/>
      <c r="E109" s="80">
        <f t="shared" si="13"/>
        <v>0</v>
      </c>
      <c r="F109" s="119">
        <f t="shared" si="14"/>
        <v>3</v>
      </c>
      <c r="G109" s="93"/>
    </row>
    <row r="110" spans="1:7" s="48" customFormat="1" x14ac:dyDescent="0.2">
      <c r="A110" s="67"/>
      <c r="B110" s="52" t="s">
        <v>11</v>
      </c>
      <c r="C110" s="142"/>
      <c r="D110" s="142"/>
      <c r="E110" s="142">
        <f>SUM(E69:E109)</f>
        <v>0</v>
      </c>
      <c r="F110" s="142">
        <f>SUM(F69:F109)</f>
        <v>173</v>
      </c>
      <c r="G110" s="146">
        <f>(E110)/(F110)</f>
        <v>0</v>
      </c>
    </row>
    <row r="114" spans="1:7" s="19" customFormat="1" x14ac:dyDescent="0.25">
      <c r="A114" s="233"/>
      <c r="B114" s="17"/>
      <c r="C114" s="281"/>
      <c r="D114" s="287"/>
      <c r="E114" s="287"/>
      <c r="F114" s="287"/>
      <c r="G114" s="18"/>
    </row>
    <row r="115" spans="1:7" s="19" customFormat="1" ht="15.75" thickBot="1" x14ac:dyDescent="0.3">
      <c r="A115" s="233"/>
      <c r="B115" s="17"/>
      <c r="C115" s="20"/>
      <c r="D115" s="281"/>
      <c r="E115" s="282"/>
      <c r="F115" s="282"/>
      <c r="G115" s="18"/>
    </row>
    <row r="116" spans="1:7" s="19" customFormat="1" ht="15.75" hidden="1" customHeight="1" thickBot="1" x14ac:dyDescent="0.3">
      <c r="A116" s="233"/>
      <c r="B116" s="17"/>
      <c r="C116" s="17"/>
      <c r="D116" s="20"/>
      <c r="E116" s="304" t="s">
        <v>2</v>
      </c>
      <c r="F116" s="305"/>
      <c r="G116" s="206">
        <f>(F145)/(F254)</f>
        <v>0.13701923076923078</v>
      </c>
    </row>
    <row r="117" spans="1:7" s="235" customFormat="1" ht="35.1" customHeight="1" x14ac:dyDescent="0.25">
      <c r="A117" s="291" t="s">
        <v>2189</v>
      </c>
      <c r="B117" s="292"/>
      <c r="C117" s="227" t="s">
        <v>4</v>
      </c>
      <c r="D117" s="227" t="s">
        <v>13</v>
      </c>
      <c r="E117" s="228" t="s">
        <v>6</v>
      </c>
      <c r="F117" s="229" t="s">
        <v>7</v>
      </c>
      <c r="G117" s="236" t="s">
        <v>8</v>
      </c>
    </row>
    <row r="118" spans="1:7" s="48" customFormat="1" x14ac:dyDescent="0.2">
      <c r="A118" s="109"/>
      <c r="B118" s="237" t="s">
        <v>2190</v>
      </c>
      <c r="C118" s="167"/>
      <c r="D118" s="168"/>
      <c r="E118" s="167"/>
      <c r="F118" s="167"/>
      <c r="G118" s="151"/>
    </row>
    <row r="119" spans="1:7" s="48" customFormat="1" ht="30" x14ac:dyDescent="0.2">
      <c r="A119" s="109">
        <v>1</v>
      </c>
      <c r="B119" s="169" t="s">
        <v>2191</v>
      </c>
      <c r="C119" s="109" t="s">
        <v>9</v>
      </c>
      <c r="D119" s="59"/>
      <c r="E119" s="80">
        <f t="shared" ref="E119:E128" si="15">IF(C119="HIGH",IF(D119&gt;=4,D119,IF(D119&gt;=2,1,0)),IF(C119="MED",IF(D119&gt;=4,3,IF(D119&gt;=2,1,0)),IF(D119&gt;=4,1,0)))</f>
        <v>0</v>
      </c>
      <c r="F119" s="119">
        <f t="shared" ref="F119:F128" si="16">IF(C119="HIGH",5,IF(C119="MED",3,1))</f>
        <v>5</v>
      </c>
      <c r="G119" s="93"/>
    </row>
    <row r="120" spans="1:7" s="48" customFormat="1" ht="30" x14ac:dyDescent="0.2">
      <c r="A120" s="109">
        <v>2</v>
      </c>
      <c r="B120" s="169" t="s">
        <v>2358</v>
      </c>
      <c r="C120" s="109" t="s">
        <v>1137</v>
      </c>
      <c r="D120" s="59"/>
      <c r="E120" s="80">
        <f t="shared" si="15"/>
        <v>0</v>
      </c>
      <c r="F120" s="119">
        <f t="shared" si="16"/>
        <v>3</v>
      </c>
      <c r="G120" s="93"/>
    </row>
    <row r="121" spans="1:7" s="48" customFormat="1" x14ac:dyDescent="0.2">
      <c r="A121" s="109"/>
      <c r="B121" s="174" t="s">
        <v>2367</v>
      </c>
      <c r="C121" s="109" t="s">
        <v>1137</v>
      </c>
      <c r="D121" s="59"/>
      <c r="E121" s="80">
        <f t="shared" si="15"/>
        <v>0</v>
      </c>
      <c r="F121" s="119">
        <f t="shared" si="16"/>
        <v>3</v>
      </c>
      <c r="G121" s="93"/>
    </row>
    <row r="122" spans="1:7" s="48" customFormat="1" x14ac:dyDescent="0.2">
      <c r="A122" s="109"/>
      <c r="B122" s="174" t="s">
        <v>2192</v>
      </c>
      <c r="C122" s="109" t="s">
        <v>1137</v>
      </c>
      <c r="D122" s="59"/>
      <c r="E122" s="80">
        <f t="shared" si="15"/>
        <v>0</v>
      </c>
      <c r="F122" s="119">
        <f t="shared" si="16"/>
        <v>3</v>
      </c>
      <c r="G122" s="93"/>
    </row>
    <row r="123" spans="1:7" s="48" customFormat="1" ht="30" x14ac:dyDescent="0.2">
      <c r="A123" s="109">
        <v>3</v>
      </c>
      <c r="B123" s="169" t="s">
        <v>2366</v>
      </c>
      <c r="C123" s="109" t="s">
        <v>9</v>
      </c>
      <c r="D123" s="59"/>
      <c r="E123" s="80">
        <f t="shared" si="15"/>
        <v>0</v>
      </c>
      <c r="F123" s="119">
        <f t="shared" si="16"/>
        <v>5</v>
      </c>
      <c r="G123" s="93"/>
    </row>
    <row r="124" spans="1:7" s="48" customFormat="1" x14ac:dyDescent="0.2">
      <c r="A124" s="109">
        <v>4</v>
      </c>
      <c r="B124" s="169" t="s">
        <v>2193</v>
      </c>
      <c r="C124" s="109" t="s">
        <v>9</v>
      </c>
      <c r="D124" s="59"/>
      <c r="E124" s="80">
        <f t="shared" si="15"/>
        <v>0</v>
      </c>
      <c r="F124" s="80">
        <f t="shared" si="16"/>
        <v>5</v>
      </c>
      <c r="G124" s="93"/>
    </row>
    <row r="125" spans="1:7" s="48" customFormat="1" x14ac:dyDescent="0.2">
      <c r="A125" s="109">
        <v>5</v>
      </c>
      <c r="B125" s="169" t="s">
        <v>2194</v>
      </c>
      <c r="C125" s="109" t="s">
        <v>9</v>
      </c>
      <c r="D125" s="59"/>
      <c r="E125" s="80">
        <f t="shared" si="15"/>
        <v>0</v>
      </c>
      <c r="F125" s="80">
        <f t="shared" si="16"/>
        <v>5</v>
      </c>
      <c r="G125" s="93"/>
    </row>
    <row r="126" spans="1:7" s="48" customFormat="1" ht="30" x14ac:dyDescent="0.2">
      <c r="A126" s="109">
        <v>6</v>
      </c>
      <c r="B126" s="169" t="s">
        <v>2195</v>
      </c>
      <c r="C126" s="109" t="s">
        <v>9</v>
      </c>
      <c r="D126" s="59"/>
      <c r="E126" s="80">
        <f t="shared" si="15"/>
        <v>0</v>
      </c>
      <c r="F126" s="80">
        <f t="shared" si="16"/>
        <v>5</v>
      </c>
      <c r="G126" s="93"/>
    </row>
    <row r="127" spans="1:7" s="48" customFormat="1" ht="30" x14ac:dyDescent="0.2">
      <c r="A127" s="109">
        <v>7</v>
      </c>
      <c r="B127" s="169" t="s">
        <v>2196</v>
      </c>
      <c r="C127" s="109" t="s">
        <v>9</v>
      </c>
      <c r="D127" s="59"/>
      <c r="E127" s="80">
        <f t="shared" si="15"/>
        <v>0</v>
      </c>
      <c r="F127" s="80">
        <f t="shared" si="16"/>
        <v>5</v>
      </c>
      <c r="G127" s="93"/>
    </row>
    <row r="128" spans="1:7" s="48" customFormat="1" x14ac:dyDescent="0.2">
      <c r="A128" s="109">
        <v>8</v>
      </c>
      <c r="B128" s="170" t="s">
        <v>2197</v>
      </c>
      <c r="C128" s="109" t="s">
        <v>9</v>
      </c>
      <c r="D128" s="59"/>
      <c r="E128" s="80">
        <f t="shared" si="15"/>
        <v>0</v>
      </c>
      <c r="F128" s="80">
        <f t="shared" si="16"/>
        <v>5</v>
      </c>
      <c r="G128" s="93"/>
    </row>
    <row r="129" spans="1:7" s="239" customFormat="1" x14ac:dyDescent="0.2">
      <c r="A129" s="162">
        <v>9</v>
      </c>
      <c r="B129" s="170" t="s">
        <v>2359</v>
      </c>
      <c r="C129" s="162" t="s">
        <v>9</v>
      </c>
      <c r="D129" s="45"/>
      <c r="E129" s="119">
        <f>IF(C129="HIGH",IF(D129&gt;=4,D129,IF(D129&gt;=2,1,0)),IF(C129="MED",IF(D129&gt;=4,3,IF(D129&gt;=2,1,0)),IF(D129&gt;=4,1,0)))</f>
        <v>0</v>
      </c>
      <c r="F129" s="119">
        <f>IF(C129="HIGH",5,IF(C129="MED",3,1))</f>
        <v>5</v>
      </c>
      <c r="G129" s="96"/>
    </row>
    <row r="130" spans="1:7" s="239" customFormat="1" x14ac:dyDescent="0.2">
      <c r="A130" s="240">
        <v>10</v>
      </c>
      <c r="B130" s="96" t="s">
        <v>2360</v>
      </c>
      <c r="C130" s="162" t="s">
        <v>9</v>
      </c>
      <c r="D130" s="45"/>
      <c r="E130" s="119">
        <f t="shared" ref="E130:E132" si="17">IF(C130="HIGH",IF(D130&gt;=4,D130,IF(D130&gt;=2,1,0)),IF(C130="MED",IF(D130&gt;=4,3,IF(D130&gt;=2,1,0)),IF(D130&gt;=4,1,0)))</f>
        <v>0</v>
      </c>
      <c r="F130" s="119">
        <f t="shared" ref="F130:F132" si="18">IF(C130="HIGH",5,IF(C130="MED",3,1))</f>
        <v>5</v>
      </c>
      <c r="G130" s="96"/>
    </row>
    <row r="131" spans="1:7" s="239" customFormat="1" x14ac:dyDescent="0.2">
      <c r="A131" s="241">
        <v>11</v>
      </c>
      <c r="B131" s="170" t="s">
        <v>2361</v>
      </c>
      <c r="C131" s="162" t="s">
        <v>9</v>
      </c>
      <c r="D131" s="45"/>
      <c r="E131" s="119">
        <f t="shared" si="17"/>
        <v>0</v>
      </c>
      <c r="F131" s="119">
        <f t="shared" si="18"/>
        <v>5</v>
      </c>
      <c r="G131" s="96"/>
    </row>
    <row r="132" spans="1:7" s="239" customFormat="1" x14ac:dyDescent="0.2">
      <c r="A132" s="240">
        <v>12</v>
      </c>
      <c r="B132" s="96" t="s">
        <v>2362</v>
      </c>
      <c r="C132" s="162" t="s">
        <v>9</v>
      </c>
      <c r="D132" s="45"/>
      <c r="E132" s="119">
        <f t="shared" si="17"/>
        <v>0</v>
      </c>
      <c r="F132" s="119">
        <f t="shared" si="18"/>
        <v>5</v>
      </c>
      <c r="G132" s="96"/>
    </row>
    <row r="133" spans="1:7" s="48" customFormat="1" x14ac:dyDescent="0.2">
      <c r="A133" s="109"/>
      <c r="B133" s="237" t="s">
        <v>2304</v>
      </c>
      <c r="C133" s="167"/>
      <c r="D133" s="168"/>
      <c r="E133" s="167"/>
      <c r="F133" s="167"/>
      <c r="G133" s="151"/>
    </row>
    <row r="134" spans="1:7" s="48" customFormat="1" x14ac:dyDescent="0.2">
      <c r="A134" s="109">
        <v>9</v>
      </c>
      <c r="B134" s="170" t="s">
        <v>2198</v>
      </c>
      <c r="C134" s="109" t="s">
        <v>9</v>
      </c>
      <c r="D134" s="59"/>
      <c r="E134" s="80">
        <f>IF(C134="HIGH",IF(D134&gt;=4,D134,IF(D134&gt;=2,1,0)),IF(C134="MED",IF(D134&gt;=4,3,IF(D134&gt;=2,1,0)),IF(D134&gt;=4,1,0)))</f>
        <v>0</v>
      </c>
      <c r="F134" s="80">
        <f>IF(C134="HIGH",5,IF(C134="MED",3,1))</f>
        <v>5</v>
      </c>
      <c r="G134" s="93"/>
    </row>
    <row r="135" spans="1:7" s="48" customFormat="1" ht="30" x14ac:dyDescent="0.2">
      <c r="A135" s="109">
        <v>10</v>
      </c>
      <c r="B135" s="170" t="s">
        <v>2199</v>
      </c>
      <c r="C135" s="109" t="s">
        <v>9</v>
      </c>
      <c r="D135" s="59"/>
      <c r="E135" s="80">
        <f>IF(C135="HIGH",IF(D135&gt;=4,D135,IF(D135&gt;=2,1,0)),IF(C135="MED",IF(D135&gt;=4,3,IF(D135&gt;=2,1,0)),IF(D135&gt;=4,1,0)))</f>
        <v>0</v>
      </c>
      <c r="F135" s="80">
        <f>IF(C135="HIGH",5,IF(C135="MED",3,1))</f>
        <v>5</v>
      </c>
      <c r="G135" s="93"/>
    </row>
    <row r="136" spans="1:7" s="48" customFormat="1" ht="30" x14ac:dyDescent="0.2">
      <c r="A136" s="109">
        <v>11</v>
      </c>
      <c r="B136" s="170" t="s">
        <v>2200</v>
      </c>
      <c r="C136" s="109" t="s">
        <v>9</v>
      </c>
      <c r="D136" s="59"/>
      <c r="E136" s="80">
        <f>IF(C136="HIGH",IF(D136&gt;=4,D136,IF(D136&gt;=2,1,0)),IF(C136="MED",IF(D136&gt;=4,3,IF(D136&gt;=2,1,0)),IF(D136&gt;=4,1,0)))</f>
        <v>0</v>
      </c>
      <c r="F136" s="80">
        <f>IF(C136="HIGH",5,IF(C136="MED",3,1))</f>
        <v>5</v>
      </c>
      <c r="G136" s="93"/>
    </row>
    <row r="137" spans="1:7" s="48" customFormat="1" ht="30" x14ac:dyDescent="0.2">
      <c r="A137" s="109">
        <v>12</v>
      </c>
      <c r="B137" s="170" t="s">
        <v>2201</v>
      </c>
      <c r="C137" s="109" t="s">
        <v>9</v>
      </c>
      <c r="D137" s="59"/>
      <c r="E137" s="80">
        <f>IF(C137="HIGH",IF(D137&gt;=4,D137,IF(D137&gt;=2,1,0)),IF(C137="MED",IF(D137&gt;=4,3,IF(D137&gt;=2,1,0)),IF(D137&gt;=4,1,0)))</f>
        <v>0</v>
      </c>
      <c r="F137" s="80">
        <f>IF(C137="HIGH",5,IF(C137="MED",3,1))</f>
        <v>5</v>
      </c>
      <c r="G137" s="93"/>
    </row>
    <row r="138" spans="1:7" s="48" customFormat="1" ht="30" x14ac:dyDescent="0.2">
      <c r="A138" s="109">
        <v>13</v>
      </c>
      <c r="B138" s="170" t="s">
        <v>2202</v>
      </c>
      <c r="C138" s="109" t="s">
        <v>9</v>
      </c>
      <c r="D138" s="59"/>
      <c r="E138" s="80">
        <f>IF(C138="HIGH",IF(D138&gt;=4,D138,IF(D138&gt;=2,1,0)),IF(C138="MED",IF(D138&gt;=4,3,IF(D138&gt;=2,1,0)),IF(D138&gt;=4,1,0)))</f>
        <v>0</v>
      </c>
      <c r="F138" s="80">
        <f>IF(C138="HIGH",5,IF(C138="MED",3,1))</f>
        <v>5</v>
      </c>
      <c r="G138" s="93"/>
    </row>
    <row r="139" spans="1:7" s="48" customFormat="1" x14ac:dyDescent="0.2">
      <c r="A139" s="109"/>
      <c r="B139" s="237" t="s">
        <v>2302</v>
      </c>
      <c r="C139" s="167"/>
      <c r="D139" s="168"/>
      <c r="E139" s="167"/>
      <c r="F139" s="167"/>
      <c r="G139" s="151"/>
    </row>
    <row r="140" spans="1:7" s="48" customFormat="1" ht="45" x14ac:dyDescent="0.2">
      <c r="A140" s="109">
        <v>14</v>
      </c>
      <c r="B140" s="169" t="s">
        <v>2203</v>
      </c>
      <c r="C140" s="109" t="s">
        <v>9</v>
      </c>
      <c r="D140" s="59"/>
      <c r="E140" s="80">
        <f>IF(C140="HIGH",IF(D140&gt;=4,D140,IF(D140&gt;=2,1,0)),IF(C140="MED",IF(D140&gt;=4,3,IF(D140&gt;=2,1,0)),IF(D140&gt;=4,1,0)))</f>
        <v>0</v>
      </c>
      <c r="F140" s="80">
        <f>IF(C140="HIGH",5,IF(C140="MED",3,1))</f>
        <v>5</v>
      </c>
      <c r="G140" s="93"/>
    </row>
    <row r="141" spans="1:7" s="48" customFormat="1" ht="30" x14ac:dyDescent="0.2">
      <c r="A141" s="109">
        <v>15</v>
      </c>
      <c r="B141" s="169" t="s">
        <v>2204</v>
      </c>
      <c r="C141" s="109" t="s">
        <v>9</v>
      </c>
      <c r="D141" s="59"/>
      <c r="E141" s="80">
        <f>IF(C141="HIGH",IF(D141&gt;=4,D141,IF(D141&gt;=2,1,0)),IF(C141="MED",IF(D141&gt;=4,3,IF(D141&gt;=2,1,0)),IF(D141&gt;=4,1,0)))</f>
        <v>0</v>
      </c>
      <c r="F141" s="80">
        <f>IF(C141="HIGH",5,IF(C141="MED",3,1))</f>
        <v>5</v>
      </c>
      <c r="G141" s="93"/>
    </row>
    <row r="142" spans="1:7" s="48" customFormat="1" x14ac:dyDescent="0.2">
      <c r="A142" s="109">
        <v>16</v>
      </c>
      <c r="B142" s="170" t="s">
        <v>2205</v>
      </c>
      <c r="C142" s="109" t="s">
        <v>9</v>
      </c>
      <c r="D142" s="59"/>
      <c r="E142" s="80">
        <f>IF(C142="HIGH",IF(D142&gt;=4,D142,IF(D142&gt;=2,1,0)),IF(C142="MED",IF(D142&gt;=4,3,IF(D142&gt;=2,1,0)),IF(D142&gt;=4,1,0)))</f>
        <v>0</v>
      </c>
      <c r="F142" s="80">
        <f>IF(C142="HIGH",5,IF(C142="MED",3,1))</f>
        <v>5</v>
      </c>
      <c r="G142" s="93"/>
    </row>
    <row r="143" spans="1:7" s="48" customFormat="1" x14ac:dyDescent="0.2">
      <c r="A143" s="109">
        <v>17</v>
      </c>
      <c r="B143" s="170" t="s">
        <v>2206</v>
      </c>
      <c r="C143" s="109" t="s">
        <v>9</v>
      </c>
      <c r="D143" s="59"/>
      <c r="E143" s="80">
        <f>IF(C143="HIGH",IF(D143&gt;=4,D143,IF(D143&gt;=2,1,0)),IF(C143="MED",IF(D143&gt;=4,3,IF(D143&gt;=2,1,0)),IF(D143&gt;=4,1,0)))</f>
        <v>0</v>
      </c>
      <c r="F143" s="80">
        <f>IF(C143="HIGH",5,IF(C143="MED",3,1))</f>
        <v>5</v>
      </c>
      <c r="G143" s="93"/>
    </row>
    <row r="144" spans="1:7" s="48" customFormat="1" ht="30" x14ac:dyDescent="0.2">
      <c r="A144" s="109">
        <v>18</v>
      </c>
      <c r="B144" s="169" t="s">
        <v>2207</v>
      </c>
      <c r="C144" s="109" t="s">
        <v>9</v>
      </c>
      <c r="D144" s="59"/>
      <c r="E144" s="80">
        <f>IF(C144="HIGH",IF(D144&gt;=4,D144,IF(D144&gt;=2,1,0)),IF(C144="MED",IF(D144&gt;=4,3,IF(D144&gt;=2,1,0)),IF(D144&gt;=4,1,0)))</f>
        <v>0</v>
      </c>
      <c r="F144" s="80">
        <f>IF(C144="HIGH",5,IF(C144="MED",3,1))</f>
        <v>5</v>
      </c>
      <c r="G144" s="93"/>
    </row>
    <row r="145" spans="1:7" s="48" customFormat="1" x14ac:dyDescent="0.2">
      <c r="A145" s="67"/>
      <c r="B145" s="52" t="s">
        <v>11</v>
      </c>
      <c r="C145" s="142"/>
      <c r="D145" s="142"/>
      <c r="E145" s="142">
        <f>SUM(E118:E144)</f>
        <v>0</v>
      </c>
      <c r="F145" s="142">
        <f>SUM(F118:F144)</f>
        <v>114</v>
      </c>
      <c r="G145" s="146">
        <f>(E145)/(F145)</f>
        <v>0</v>
      </c>
    </row>
    <row r="149" spans="1:7" s="19" customFormat="1" x14ac:dyDescent="0.25">
      <c r="A149" s="233"/>
      <c r="B149" s="17"/>
      <c r="C149" s="281"/>
      <c r="D149" s="287"/>
      <c r="E149" s="287"/>
      <c r="F149" s="287"/>
      <c r="G149" s="18"/>
    </row>
    <row r="150" spans="1:7" s="19" customFormat="1" ht="15.75" thickBot="1" x14ac:dyDescent="0.3">
      <c r="A150" s="233"/>
      <c r="B150" s="17"/>
      <c r="C150" s="20"/>
      <c r="D150" s="281"/>
      <c r="E150" s="282"/>
      <c r="F150" s="282"/>
      <c r="G150" s="18"/>
    </row>
    <row r="151" spans="1:7" s="19" customFormat="1" ht="15.75" hidden="1" customHeight="1" thickBot="1" x14ac:dyDescent="0.3">
      <c r="A151" s="233"/>
      <c r="B151" s="17"/>
      <c r="C151" s="17"/>
      <c r="D151" s="20"/>
      <c r="E151" s="304" t="s">
        <v>2</v>
      </c>
      <c r="F151" s="305"/>
      <c r="G151" s="206">
        <f>(F206)/(F254)</f>
        <v>0.27524038461538464</v>
      </c>
    </row>
    <row r="152" spans="1:7" s="204" customFormat="1" ht="35.1" customHeight="1" x14ac:dyDescent="0.25">
      <c r="A152" s="285" t="s">
        <v>2208</v>
      </c>
      <c r="B152" s="286"/>
      <c r="C152" s="227" t="s">
        <v>4</v>
      </c>
      <c r="D152" s="227" t="s">
        <v>13</v>
      </c>
      <c r="E152" s="228" t="s">
        <v>6</v>
      </c>
      <c r="F152" s="229" t="s">
        <v>7</v>
      </c>
      <c r="G152" s="230" t="s">
        <v>8</v>
      </c>
    </row>
    <row r="153" spans="1:7" s="48" customFormat="1" x14ac:dyDescent="0.2">
      <c r="A153" s="109"/>
      <c r="B153" s="237" t="s">
        <v>2305</v>
      </c>
      <c r="C153" s="167"/>
      <c r="D153" s="168"/>
      <c r="E153" s="167"/>
      <c r="F153" s="167"/>
      <c r="G153" s="151"/>
    </row>
    <row r="154" spans="1:7" s="48" customFormat="1" ht="30" x14ac:dyDescent="0.2">
      <c r="A154" s="109">
        <v>1</v>
      </c>
      <c r="B154" s="170" t="s">
        <v>2209</v>
      </c>
      <c r="C154" s="109" t="s">
        <v>9</v>
      </c>
      <c r="D154" s="59"/>
      <c r="E154" s="80">
        <f t="shared" ref="E154:E177" si="19">IF(C154="HIGH",IF(D154&gt;=4,D154,IF(D154&gt;=2,1,0)),IF(C154="MED",IF(D154&gt;=4,3,IF(D154&gt;=2,1,0)),IF(D154&gt;=4,1,0)))</f>
        <v>0</v>
      </c>
      <c r="F154" s="80">
        <f t="shared" ref="F154:F177" si="20">IF(C154="HIGH",5,IF(C154="MED",3,1))</f>
        <v>5</v>
      </c>
      <c r="G154" s="93"/>
    </row>
    <row r="155" spans="1:7" s="48" customFormat="1" x14ac:dyDescent="0.2">
      <c r="A155" s="109">
        <v>2</v>
      </c>
      <c r="B155" s="170" t="s">
        <v>2210</v>
      </c>
      <c r="C155" s="109" t="s">
        <v>9</v>
      </c>
      <c r="D155" s="59"/>
      <c r="E155" s="80">
        <f t="shared" si="19"/>
        <v>0</v>
      </c>
      <c r="F155" s="80">
        <f t="shared" si="20"/>
        <v>5</v>
      </c>
      <c r="G155" s="93"/>
    </row>
    <row r="156" spans="1:7" s="48" customFormat="1" x14ac:dyDescent="0.2">
      <c r="A156" s="109">
        <v>3</v>
      </c>
      <c r="B156" s="170" t="s">
        <v>2211</v>
      </c>
      <c r="C156" s="109" t="s">
        <v>9</v>
      </c>
      <c r="D156" s="59"/>
      <c r="E156" s="80">
        <f t="shared" si="19"/>
        <v>0</v>
      </c>
      <c r="F156" s="80">
        <f t="shared" si="20"/>
        <v>5</v>
      </c>
      <c r="G156" s="93"/>
    </row>
    <row r="157" spans="1:7" s="48" customFormat="1" x14ac:dyDescent="0.2">
      <c r="A157" s="109">
        <v>4</v>
      </c>
      <c r="B157" s="170" t="s">
        <v>2212</v>
      </c>
      <c r="C157" s="109" t="s">
        <v>9</v>
      </c>
      <c r="D157" s="59"/>
      <c r="E157" s="80">
        <f t="shared" si="19"/>
        <v>0</v>
      </c>
      <c r="F157" s="80">
        <f t="shared" si="20"/>
        <v>5</v>
      </c>
      <c r="G157" s="93"/>
    </row>
    <row r="158" spans="1:7" s="48" customFormat="1" x14ac:dyDescent="0.2">
      <c r="A158" s="109">
        <v>5</v>
      </c>
      <c r="B158" s="170" t="s">
        <v>2213</v>
      </c>
      <c r="C158" s="109" t="s">
        <v>9</v>
      </c>
      <c r="D158" s="59"/>
      <c r="E158" s="80">
        <f t="shared" si="19"/>
        <v>0</v>
      </c>
      <c r="F158" s="80">
        <f t="shared" si="20"/>
        <v>5</v>
      </c>
      <c r="G158" s="93"/>
    </row>
    <row r="159" spans="1:7" s="48" customFormat="1" ht="30" x14ac:dyDescent="0.2">
      <c r="A159" s="109">
        <v>6</v>
      </c>
      <c r="B159" s="170" t="s">
        <v>2214</v>
      </c>
      <c r="C159" s="109" t="s">
        <v>9</v>
      </c>
      <c r="D159" s="59"/>
      <c r="E159" s="80">
        <f t="shared" si="19"/>
        <v>0</v>
      </c>
      <c r="F159" s="119">
        <f t="shared" si="20"/>
        <v>5</v>
      </c>
      <c r="G159" s="96"/>
    </row>
    <row r="160" spans="1:7" s="48" customFormat="1" x14ac:dyDescent="0.2">
      <c r="A160" s="109">
        <v>7</v>
      </c>
      <c r="B160" s="170" t="s">
        <v>2215</v>
      </c>
      <c r="C160" s="109" t="s">
        <v>9</v>
      </c>
      <c r="D160" s="59"/>
      <c r="E160" s="80">
        <f t="shared" si="19"/>
        <v>0</v>
      </c>
      <c r="F160" s="119">
        <f t="shared" si="20"/>
        <v>5</v>
      </c>
      <c r="G160" s="96"/>
    </row>
    <row r="161" spans="1:7" s="48" customFormat="1" ht="30" x14ac:dyDescent="0.2">
      <c r="A161" s="109">
        <v>8</v>
      </c>
      <c r="B161" s="169" t="s">
        <v>2216</v>
      </c>
      <c r="C161" s="109" t="s">
        <v>9</v>
      </c>
      <c r="D161" s="59"/>
      <c r="E161" s="80">
        <f t="shared" si="19"/>
        <v>0</v>
      </c>
      <c r="F161" s="119">
        <f t="shared" si="20"/>
        <v>5</v>
      </c>
      <c r="G161" s="96"/>
    </row>
    <row r="162" spans="1:7" s="48" customFormat="1" x14ac:dyDescent="0.2">
      <c r="A162" s="109">
        <v>9</v>
      </c>
      <c r="B162" s="169" t="s">
        <v>2217</v>
      </c>
      <c r="C162" s="109" t="s">
        <v>1137</v>
      </c>
      <c r="D162" s="59"/>
      <c r="E162" s="80">
        <f t="shared" si="19"/>
        <v>0</v>
      </c>
      <c r="F162" s="119">
        <f t="shared" si="20"/>
        <v>3</v>
      </c>
      <c r="G162" s="96"/>
    </row>
    <row r="163" spans="1:7" s="48" customFormat="1" x14ac:dyDescent="0.2">
      <c r="A163" s="109">
        <v>10</v>
      </c>
      <c r="B163" s="170" t="s">
        <v>2218</v>
      </c>
      <c r="C163" s="109" t="s">
        <v>9</v>
      </c>
      <c r="D163" s="59"/>
      <c r="E163" s="80">
        <f t="shared" si="19"/>
        <v>0</v>
      </c>
      <c r="F163" s="119">
        <f t="shared" si="20"/>
        <v>5</v>
      </c>
      <c r="G163" s="96"/>
    </row>
    <row r="164" spans="1:7" s="48" customFormat="1" ht="30" x14ac:dyDescent="0.2">
      <c r="A164" s="109">
        <v>11</v>
      </c>
      <c r="B164" s="170" t="s">
        <v>2219</v>
      </c>
      <c r="C164" s="109" t="s">
        <v>1137</v>
      </c>
      <c r="D164" s="59"/>
      <c r="E164" s="80">
        <f t="shared" si="19"/>
        <v>0</v>
      </c>
      <c r="F164" s="119">
        <f t="shared" si="20"/>
        <v>3</v>
      </c>
      <c r="G164" s="96"/>
    </row>
    <row r="165" spans="1:7" s="48" customFormat="1" ht="30" x14ac:dyDescent="0.2">
      <c r="A165" s="109">
        <v>12</v>
      </c>
      <c r="B165" s="170" t="s">
        <v>2220</v>
      </c>
      <c r="C165" s="109" t="s">
        <v>9</v>
      </c>
      <c r="D165" s="59"/>
      <c r="E165" s="80">
        <f t="shared" si="19"/>
        <v>0</v>
      </c>
      <c r="F165" s="119">
        <f t="shared" si="20"/>
        <v>5</v>
      </c>
      <c r="G165" s="96"/>
    </row>
    <row r="166" spans="1:7" s="48" customFormat="1" ht="30" x14ac:dyDescent="0.2">
      <c r="A166" s="109">
        <v>13</v>
      </c>
      <c r="B166" s="170" t="s">
        <v>2221</v>
      </c>
      <c r="C166" s="109" t="s">
        <v>9</v>
      </c>
      <c r="D166" s="59"/>
      <c r="E166" s="80">
        <f t="shared" si="19"/>
        <v>0</v>
      </c>
      <c r="F166" s="80">
        <f t="shared" si="20"/>
        <v>5</v>
      </c>
      <c r="G166" s="93"/>
    </row>
    <row r="167" spans="1:7" s="48" customFormat="1" x14ac:dyDescent="0.2">
      <c r="A167" s="109">
        <v>14</v>
      </c>
      <c r="B167" s="169" t="s">
        <v>2222</v>
      </c>
      <c r="C167" s="109" t="s">
        <v>9</v>
      </c>
      <c r="D167" s="59"/>
      <c r="E167" s="80">
        <f t="shared" si="19"/>
        <v>0</v>
      </c>
      <c r="F167" s="80">
        <f t="shared" si="20"/>
        <v>5</v>
      </c>
      <c r="G167" s="93"/>
    </row>
    <row r="168" spans="1:7" s="48" customFormat="1" x14ac:dyDescent="0.2">
      <c r="A168" s="109">
        <v>15</v>
      </c>
      <c r="B168" s="169" t="s">
        <v>2223</v>
      </c>
      <c r="C168" s="109" t="s">
        <v>9</v>
      </c>
      <c r="D168" s="59"/>
      <c r="E168" s="80">
        <f t="shared" si="19"/>
        <v>0</v>
      </c>
      <c r="F168" s="80">
        <f t="shared" si="20"/>
        <v>5</v>
      </c>
      <c r="G168" s="93"/>
    </row>
    <row r="169" spans="1:7" s="48" customFormat="1" x14ac:dyDescent="0.2">
      <c r="A169" s="109">
        <v>16</v>
      </c>
      <c r="B169" s="169" t="s">
        <v>2224</v>
      </c>
      <c r="C169" s="109" t="s">
        <v>9</v>
      </c>
      <c r="D169" s="59"/>
      <c r="E169" s="80">
        <f t="shared" si="19"/>
        <v>0</v>
      </c>
      <c r="F169" s="80">
        <f t="shared" si="20"/>
        <v>5</v>
      </c>
      <c r="G169" s="93"/>
    </row>
    <row r="170" spans="1:7" s="48" customFormat="1" x14ac:dyDescent="0.2">
      <c r="A170" s="109">
        <v>17</v>
      </c>
      <c r="B170" s="170" t="s">
        <v>2225</v>
      </c>
      <c r="C170" s="109" t="s">
        <v>9</v>
      </c>
      <c r="D170" s="59"/>
      <c r="E170" s="80">
        <f t="shared" si="19"/>
        <v>0</v>
      </c>
      <c r="F170" s="80">
        <f t="shared" si="20"/>
        <v>5</v>
      </c>
      <c r="G170" s="93"/>
    </row>
    <row r="171" spans="1:7" s="48" customFormat="1" ht="30" x14ac:dyDescent="0.2">
      <c r="A171" s="109">
        <v>18</v>
      </c>
      <c r="B171" s="169" t="s">
        <v>2226</v>
      </c>
      <c r="C171" s="109" t="s">
        <v>9</v>
      </c>
      <c r="D171" s="59"/>
      <c r="E171" s="80">
        <f t="shared" si="19"/>
        <v>0</v>
      </c>
      <c r="F171" s="80">
        <f t="shared" si="20"/>
        <v>5</v>
      </c>
      <c r="G171" s="93"/>
    </row>
    <row r="172" spans="1:7" s="48" customFormat="1" ht="30" x14ac:dyDescent="0.2">
      <c r="A172" s="109">
        <v>19</v>
      </c>
      <c r="B172" s="170" t="s">
        <v>2227</v>
      </c>
      <c r="C172" s="109" t="s">
        <v>9</v>
      </c>
      <c r="D172" s="59"/>
      <c r="E172" s="80">
        <f t="shared" si="19"/>
        <v>0</v>
      </c>
      <c r="F172" s="80">
        <f t="shared" si="20"/>
        <v>5</v>
      </c>
      <c r="G172" s="93"/>
    </row>
    <row r="173" spans="1:7" s="48" customFormat="1" x14ac:dyDescent="0.2">
      <c r="A173" s="109">
        <v>20</v>
      </c>
      <c r="B173" s="170" t="s">
        <v>2228</v>
      </c>
      <c r="C173" s="109" t="s">
        <v>9</v>
      </c>
      <c r="D173" s="59"/>
      <c r="E173" s="80">
        <f t="shared" si="19"/>
        <v>0</v>
      </c>
      <c r="F173" s="80">
        <f t="shared" si="20"/>
        <v>5</v>
      </c>
      <c r="G173" s="93"/>
    </row>
    <row r="174" spans="1:7" s="48" customFormat="1" ht="30" x14ac:dyDescent="0.2">
      <c r="A174" s="109">
        <v>21</v>
      </c>
      <c r="B174" s="170" t="s">
        <v>2229</v>
      </c>
      <c r="C174" s="109" t="s">
        <v>9</v>
      </c>
      <c r="D174" s="59"/>
      <c r="E174" s="80">
        <f t="shared" si="19"/>
        <v>0</v>
      </c>
      <c r="F174" s="80">
        <f t="shared" si="20"/>
        <v>5</v>
      </c>
      <c r="G174" s="93"/>
    </row>
    <row r="175" spans="1:7" s="48" customFormat="1" ht="30" x14ac:dyDescent="0.2">
      <c r="A175" s="109">
        <v>22</v>
      </c>
      <c r="B175" s="170" t="s">
        <v>2230</v>
      </c>
      <c r="C175" s="109" t="s">
        <v>9</v>
      </c>
      <c r="D175" s="59"/>
      <c r="E175" s="80">
        <f t="shared" si="19"/>
        <v>0</v>
      </c>
      <c r="F175" s="80">
        <f t="shared" si="20"/>
        <v>5</v>
      </c>
      <c r="G175" s="93"/>
    </row>
    <row r="176" spans="1:7" s="48" customFormat="1" x14ac:dyDescent="0.2">
      <c r="A176" s="109">
        <v>23</v>
      </c>
      <c r="B176" s="169" t="s">
        <v>2231</v>
      </c>
      <c r="C176" s="109" t="s">
        <v>9</v>
      </c>
      <c r="D176" s="59"/>
      <c r="E176" s="80">
        <f t="shared" si="19"/>
        <v>0</v>
      </c>
      <c r="F176" s="80">
        <f t="shared" si="20"/>
        <v>5</v>
      </c>
      <c r="G176" s="93"/>
    </row>
    <row r="177" spans="1:7" s="48" customFormat="1" ht="30" x14ac:dyDescent="0.2">
      <c r="A177" s="109">
        <v>24</v>
      </c>
      <c r="B177" s="169" t="s">
        <v>2232</v>
      </c>
      <c r="C177" s="109" t="s">
        <v>9</v>
      </c>
      <c r="D177" s="59"/>
      <c r="E177" s="80">
        <f t="shared" si="19"/>
        <v>0</v>
      </c>
      <c r="F177" s="80">
        <f t="shared" si="20"/>
        <v>5</v>
      </c>
      <c r="G177" s="93"/>
    </row>
    <row r="178" spans="1:7" s="48" customFormat="1" x14ac:dyDescent="0.2">
      <c r="A178" s="109"/>
      <c r="B178" s="237" t="s">
        <v>2306</v>
      </c>
      <c r="C178" s="167"/>
      <c r="D178" s="168"/>
      <c r="E178" s="167"/>
      <c r="F178" s="167"/>
      <c r="G178" s="151"/>
    </row>
    <row r="179" spans="1:7" s="48" customFormat="1" ht="30" x14ac:dyDescent="0.2">
      <c r="A179" s="109">
        <v>25</v>
      </c>
      <c r="B179" s="170" t="s">
        <v>2363</v>
      </c>
      <c r="C179" s="109" t="s">
        <v>9</v>
      </c>
      <c r="D179" s="59"/>
      <c r="E179" s="80">
        <f t="shared" ref="E179:E186" si="21">IF(C179="HIGH",IF(D179&gt;=4,D179,IF(D179&gt;=2,1,0)),IF(C179="MED",IF(D179&gt;=4,3,IF(D179&gt;=2,1,0)),IF(D179&gt;=4,1,0)))</f>
        <v>0</v>
      </c>
      <c r="F179" s="119">
        <f t="shared" ref="F179:F186" si="22">IF(C179="HIGH",5,IF(C179="MED",3,1))</f>
        <v>5</v>
      </c>
      <c r="G179" s="93"/>
    </row>
    <row r="180" spans="1:7" s="48" customFormat="1" ht="30" x14ac:dyDescent="0.2">
      <c r="A180" s="109">
        <v>26</v>
      </c>
      <c r="B180" s="170" t="s">
        <v>2233</v>
      </c>
      <c r="C180" s="109" t="s">
        <v>1137</v>
      </c>
      <c r="D180" s="59"/>
      <c r="E180" s="80">
        <f t="shared" si="21"/>
        <v>0</v>
      </c>
      <c r="F180" s="119">
        <f t="shared" si="22"/>
        <v>3</v>
      </c>
      <c r="G180" s="93"/>
    </row>
    <row r="181" spans="1:7" s="48" customFormat="1" ht="30" x14ac:dyDescent="0.2">
      <c r="A181" s="109">
        <v>27</v>
      </c>
      <c r="B181" s="170" t="s">
        <v>2234</v>
      </c>
      <c r="C181" s="109" t="s">
        <v>1137</v>
      </c>
      <c r="D181" s="59"/>
      <c r="E181" s="80">
        <f t="shared" si="21"/>
        <v>0</v>
      </c>
      <c r="F181" s="119">
        <f t="shared" si="22"/>
        <v>3</v>
      </c>
      <c r="G181" s="93"/>
    </row>
    <row r="182" spans="1:7" s="48" customFormat="1" ht="30" x14ac:dyDescent="0.2">
      <c r="A182" s="109">
        <v>28</v>
      </c>
      <c r="B182" s="170" t="s">
        <v>2235</v>
      </c>
      <c r="C182" s="109" t="s">
        <v>1137</v>
      </c>
      <c r="D182" s="59"/>
      <c r="E182" s="80">
        <f t="shared" si="21"/>
        <v>0</v>
      </c>
      <c r="F182" s="119">
        <f t="shared" si="22"/>
        <v>3</v>
      </c>
      <c r="G182" s="93"/>
    </row>
    <row r="183" spans="1:7" s="48" customFormat="1" x14ac:dyDescent="0.2">
      <c r="A183" s="109">
        <v>29</v>
      </c>
      <c r="B183" s="170" t="s">
        <v>2236</v>
      </c>
      <c r="C183" s="162" t="s">
        <v>1159</v>
      </c>
      <c r="D183" s="59"/>
      <c r="E183" s="80">
        <f t="shared" si="21"/>
        <v>0</v>
      </c>
      <c r="F183" s="119">
        <f t="shared" si="22"/>
        <v>1</v>
      </c>
      <c r="G183" s="93"/>
    </row>
    <row r="184" spans="1:7" s="48" customFormat="1" ht="30" x14ac:dyDescent="0.2">
      <c r="A184" s="109">
        <v>30</v>
      </c>
      <c r="B184" s="170" t="s">
        <v>2237</v>
      </c>
      <c r="C184" s="109" t="s">
        <v>1137</v>
      </c>
      <c r="D184" s="59"/>
      <c r="E184" s="80">
        <f t="shared" si="21"/>
        <v>0</v>
      </c>
      <c r="F184" s="119">
        <f t="shared" si="22"/>
        <v>3</v>
      </c>
      <c r="G184" s="93"/>
    </row>
    <row r="185" spans="1:7" s="48" customFormat="1" x14ac:dyDescent="0.2">
      <c r="A185" s="109">
        <v>31</v>
      </c>
      <c r="B185" s="170" t="s">
        <v>2364</v>
      </c>
      <c r="C185" s="109" t="s">
        <v>9</v>
      </c>
      <c r="D185" s="59"/>
      <c r="E185" s="80">
        <f t="shared" si="21"/>
        <v>0</v>
      </c>
      <c r="F185" s="119">
        <f t="shared" si="22"/>
        <v>5</v>
      </c>
      <c r="G185" s="93"/>
    </row>
    <row r="186" spans="1:7" s="48" customFormat="1" x14ac:dyDescent="0.2">
      <c r="A186" s="109">
        <v>32</v>
      </c>
      <c r="B186" s="170" t="s">
        <v>2238</v>
      </c>
      <c r="C186" s="109" t="s">
        <v>9</v>
      </c>
      <c r="D186" s="59"/>
      <c r="E186" s="80">
        <f t="shared" si="21"/>
        <v>0</v>
      </c>
      <c r="F186" s="80">
        <f t="shared" si="22"/>
        <v>5</v>
      </c>
      <c r="G186" s="93"/>
    </row>
    <row r="187" spans="1:7" s="48" customFormat="1" x14ac:dyDescent="0.2">
      <c r="A187" s="109"/>
      <c r="B187" s="237" t="s">
        <v>2307</v>
      </c>
      <c r="C187" s="167"/>
      <c r="D187" s="168"/>
      <c r="E187" s="167"/>
      <c r="F187" s="167"/>
      <c r="G187" s="151"/>
    </row>
    <row r="188" spans="1:7" s="48" customFormat="1" x14ac:dyDescent="0.2">
      <c r="A188" s="109">
        <v>33</v>
      </c>
      <c r="B188" s="169" t="s">
        <v>2239</v>
      </c>
      <c r="C188" s="109" t="s">
        <v>9</v>
      </c>
      <c r="D188" s="59"/>
      <c r="E188" s="80">
        <f t="shared" ref="E188:E199" si="23">IF(C188="HIGH",IF(D188&gt;=4,D188,IF(D188&gt;=2,1,0)),IF(C188="MED",IF(D188&gt;=4,3,IF(D188&gt;=2,1,0)),IF(D188&gt;=4,1,0)))</f>
        <v>0</v>
      </c>
      <c r="F188" s="80">
        <f t="shared" ref="F188:F199" si="24">IF(C188="HIGH",5,IF(C188="MED",3,1))</f>
        <v>5</v>
      </c>
      <c r="G188" s="93"/>
    </row>
    <row r="189" spans="1:7" s="48" customFormat="1" x14ac:dyDescent="0.2">
      <c r="A189" s="109">
        <v>34</v>
      </c>
      <c r="B189" s="169" t="s">
        <v>2240</v>
      </c>
      <c r="C189" s="109" t="s">
        <v>9</v>
      </c>
      <c r="D189" s="59"/>
      <c r="E189" s="80">
        <f t="shared" si="23"/>
        <v>0</v>
      </c>
      <c r="F189" s="80">
        <f t="shared" si="24"/>
        <v>5</v>
      </c>
      <c r="G189" s="93"/>
    </row>
    <row r="190" spans="1:7" s="48" customFormat="1" ht="30" x14ac:dyDescent="0.2">
      <c r="A190" s="109">
        <v>35</v>
      </c>
      <c r="B190" s="169" t="s">
        <v>2241</v>
      </c>
      <c r="C190" s="109" t="s">
        <v>9</v>
      </c>
      <c r="D190" s="59"/>
      <c r="E190" s="80">
        <f t="shared" si="23"/>
        <v>0</v>
      </c>
      <c r="F190" s="80">
        <f t="shared" si="24"/>
        <v>5</v>
      </c>
      <c r="G190" s="93"/>
    </row>
    <row r="191" spans="1:7" s="48" customFormat="1" ht="30" x14ac:dyDescent="0.2">
      <c r="A191" s="109">
        <v>36</v>
      </c>
      <c r="B191" s="169" t="s">
        <v>2242</v>
      </c>
      <c r="C191" s="109" t="s">
        <v>9</v>
      </c>
      <c r="D191" s="59"/>
      <c r="E191" s="80">
        <f t="shared" si="23"/>
        <v>0</v>
      </c>
      <c r="F191" s="80">
        <f t="shared" si="24"/>
        <v>5</v>
      </c>
      <c r="G191" s="93"/>
    </row>
    <row r="192" spans="1:7" s="48" customFormat="1" ht="30" x14ac:dyDescent="0.2">
      <c r="A192" s="109">
        <v>37</v>
      </c>
      <c r="B192" s="169" t="s">
        <v>2243</v>
      </c>
      <c r="C192" s="109" t="s">
        <v>9</v>
      </c>
      <c r="D192" s="59"/>
      <c r="E192" s="80">
        <f t="shared" si="23"/>
        <v>0</v>
      </c>
      <c r="F192" s="80">
        <f t="shared" si="24"/>
        <v>5</v>
      </c>
      <c r="G192" s="93"/>
    </row>
    <row r="193" spans="1:7" s="48" customFormat="1" ht="30" x14ac:dyDescent="0.2">
      <c r="A193" s="109">
        <v>38</v>
      </c>
      <c r="B193" s="169" t="s">
        <v>2244</v>
      </c>
      <c r="C193" s="109" t="s">
        <v>9</v>
      </c>
      <c r="D193" s="59"/>
      <c r="E193" s="80">
        <f t="shared" si="23"/>
        <v>0</v>
      </c>
      <c r="F193" s="80">
        <f t="shared" si="24"/>
        <v>5</v>
      </c>
      <c r="G193" s="93"/>
    </row>
    <row r="194" spans="1:7" s="48" customFormat="1" ht="45" x14ac:dyDescent="0.2">
      <c r="A194" s="109">
        <v>39</v>
      </c>
      <c r="B194" s="169" t="s">
        <v>2245</v>
      </c>
      <c r="C194" s="109" t="s">
        <v>9</v>
      </c>
      <c r="D194" s="59"/>
      <c r="E194" s="80">
        <f t="shared" si="23"/>
        <v>0</v>
      </c>
      <c r="F194" s="80">
        <f t="shared" si="24"/>
        <v>5</v>
      </c>
      <c r="G194" s="93"/>
    </row>
    <row r="195" spans="1:7" s="48" customFormat="1" ht="45" x14ac:dyDescent="0.2">
      <c r="A195" s="109">
        <v>40</v>
      </c>
      <c r="B195" s="169" t="s">
        <v>2246</v>
      </c>
      <c r="C195" s="109" t="s">
        <v>9</v>
      </c>
      <c r="D195" s="59"/>
      <c r="E195" s="80">
        <f t="shared" si="23"/>
        <v>0</v>
      </c>
      <c r="F195" s="80">
        <f t="shared" si="24"/>
        <v>5</v>
      </c>
      <c r="G195" s="93"/>
    </row>
    <row r="196" spans="1:7" s="48" customFormat="1" ht="30" x14ac:dyDescent="0.2">
      <c r="A196" s="109">
        <v>41</v>
      </c>
      <c r="B196" s="169" t="s">
        <v>2247</v>
      </c>
      <c r="C196" s="109" t="s">
        <v>9</v>
      </c>
      <c r="D196" s="59"/>
      <c r="E196" s="80">
        <f t="shared" si="23"/>
        <v>0</v>
      </c>
      <c r="F196" s="80">
        <f t="shared" si="24"/>
        <v>5</v>
      </c>
      <c r="G196" s="93"/>
    </row>
    <row r="197" spans="1:7" s="48" customFormat="1" ht="30" x14ac:dyDescent="0.2">
      <c r="A197" s="109">
        <v>42</v>
      </c>
      <c r="B197" s="170" t="s">
        <v>2248</v>
      </c>
      <c r="C197" s="109" t="s">
        <v>9</v>
      </c>
      <c r="D197" s="59"/>
      <c r="E197" s="80">
        <f t="shared" si="23"/>
        <v>0</v>
      </c>
      <c r="F197" s="80">
        <f t="shared" si="24"/>
        <v>5</v>
      </c>
      <c r="G197" s="93"/>
    </row>
    <row r="198" spans="1:7" s="48" customFormat="1" ht="30" x14ac:dyDescent="0.2">
      <c r="A198" s="109">
        <v>43</v>
      </c>
      <c r="B198" s="170" t="s">
        <v>2249</v>
      </c>
      <c r="C198" s="109" t="s">
        <v>9</v>
      </c>
      <c r="D198" s="59"/>
      <c r="E198" s="80">
        <f t="shared" si="23"/>
        <v>0</v>
      </c>
      <c r="F198" s="80">
        <f t="shared" si="24"/>
        <v>5</v>
      </c>
      <c r="G198" s="93"/>
    </row>
    <row r="199" spans="1:7" s="48" customFormat="1" ht="30" x14ac:dyDescent="0.2">
      <c r="A199" s="109">
        <v>44</v>
      </c>
      <c r="B199" s="170" t="s">
        <v>2250</v>
      </c>
      <c r="C199" s="109" t="s">
        <v>9</v>
      </c>
      <c r="D199" s="59"/>
      <c r="E199" s="80">
        <f t="shared" si="23"/>
        <v>0</v>
      </c>
      <c r="F199" s="80">
        <f t="shared" si="24"/>
        <v>5</v>
      </c>
      <c r="G199" s="93"/>
    </row>
    <row r="200" spans="1:7" s="48" customFormat="1" x14ac:dyDescent="0.2">
      <c r="A200" s="109"/>
      <c r="B200" s="237" t="s">
        <v>2299</v>
      </c>
      <c r="C200" s="167"/>
      <c r="D200" s="168"/>
      <c r="E200" s="167"/>
      <c r="F200" s="167"/>
      <c r="G200" s="151"/>
    </row>
    <row r="201" spans="1:7" s="48" customFormat="1" ht="30" x14ac:dyDescent="0.2">
      <c r="A201" s="109">
        <v>45</v>
      </c>
      <c r="B201" s="170" t="s">
        <v>2251</v>
      </c>
      <c r="C201" s="109" t="s">
        <v>9</v>
      </c>
      <c r="D201" s="59"/>
      <c r="E201" s="80">
        <f>IF(C201="HIGH",IF(D201&gt;=4,D201,IF(D201&gt;=2,1,0)),IF(C201="MED",IF(D201&gt;=4,3,IF(D201&gt;=2,1,0)),IF(D201&gt;=4,1,0)))</f>
        <v>0</v>
      </c>
      <c r="F201" s="80">
        <f>IF(C201="HIGH",5,IF(C201="MED",3,1))</f>
        <v>5</v>
      </c>
      <c r="G201" s="93"/>
    </row>
    <row r="202" spans="1:7" s="48" customFormat="1" ht="45" x14ac:dyDescent="0.2">
      <c r="A202" s="109">
        <v>46</v>
      </c>
      <c r="B202" s="170" t="s">
        <v>2252</v>
      </c>
      <c r="C202" s="109" t="s">
        <v>9</v>
      </c>
      <c r="D202" s="59"/>
      <c r="E202" s="80">
        <f>IF(C202="HIGH",IF(D202&gt;=4,D202,IF(D202&gt;=2,1,0)),IF(C202="MED",IF(D202&gt;=4,3,IF(D202&gt;=2,1,0)),IF(D202&gt;=4,1,0)))</f>
        <v>0</v>
      </c>
      <c r="F202" s="80">
        <f>IF(C202="HIGH",5,IF(C202="MED",3,1))</f>
        <v>5</v>
      </c>
      <c r="G202" s="93"/>
    </row>
    <row r="203" spans="1:7" s="48" customFormat="1" x14ac:dyDescent="0.2">
      <c r="A203" s="109">
        <v>47</v>
      </c>
      <c r="B203" s="170" t="s">
        <v>2253</v>
      </c>
      <c r="C203" s="109" t="s">
        <v>9</v>
      </c>
      <c r="D203" s="59"/>
      <c r="E203" s="80">
        <f>IF(C203="HIGH",IF(D203&gt;=4,D203,IF(D203&gt;=2,1,0)),IF(C203="MED",IF(D203&gt;=4,3,IF(D203&gt;=2,1,0)),IF(D203&gt;=4,1,0)))</f>
        <v>0</v>
      </c>
      <c r="F203" s="80">
        <f>IF(C203="HIGH",5,IF(C203="MED",3,1))</f>
        <v>5</v>
      </c>
      <c r="G203" s="93"/>
    </row>
    <row r="204" spans="1:7" s="48" customFormat="1" x14ac:dyDescent="0.2">
      <c r="A204" s="109">
        <v>48</v>
      </c>
      <c r="B204" s="169" t="s">
        <v>2254</v>
      </c>
      <c r="C204" s="109" t="s">
        <v>9</v>
      </c>
      <c r="D204" s="59"/>
      <c r="E204" s="80">
        <f>IF(C204="HIGH",IF(D204&gt;=4,D204,IF(D204&gt;=2,1,0)),IF(C204="MED",IF(D204&gt;=4,3,IF(D204&gt;=2,1,0)),IF(D204&gt;=4,1,0)))</f>
        <v>0</v>
      </c>
      <c r="F204" s="80">
        <f>IF(C204="HIGH",5,IF(C204="MED",3,1))</f>
        <v>5</v>
      </c>
      <c r="G204" s="93"/>
    </row>
    <row r="205" spans="1:7" s="48" customFormat="1" ht="30" x14ac:dyDescent="0.2">
      <c r="A205" s="109">
        <v>49</v>
      </c>
      <c r="B205" s="169" t="s">
        <v>2255</v>
      </c>
      <c r="C205" s="109" t="s">
        <v>9</v>
      </c>
      <c r="D205" s="59"/>
      <c r="E205" s="80">
        <f>IF(C205="HIGH",IF(D205&gt;=4,D205,IF(D205&gt;=2,1,0)),IF(C205="MED",IF(D205&gt;=4,3,IF(D205&gt;=2,1,0)),IF(D205&gt;=4,1,0)))</f>
        <v>0</v>
      </c>
      <c r="F205" s="80">
        <f>IF(C205="HIGH",5,IF(C205="MED",3,1))</f>
        <v>5</v>
      </c>
      <c r="G205" s="93"/>
    </row>
    <row r="206" spans="1:7" s="48" customFormat="1" x14ac:dyDescent="0.2">
      <c r="A206" s="67"/>
      <c r="B206" s="52" t="s">
        <v>11</v>
      </c>
      <c r="C206" s="142"/>
      <c r="D206" s="142"/>
      <c r="E206" s="142">
        <f>SUM(E153:E205)</f>
        <v>0</v>
      </c>
      <c r="F206" s="142">
        <f>SUM(F153:F205)</f>
        <v>229</v>
      </c>
      <c r="G206" s="146">
        <f>(E206)/(F206)</f>
        <v>0</v>
      </c>
    </row>
    <row r="210" spans="1:7" s="19" customFormat="1" x14ac:dyDescent="0.25">
      <c r="A210" s="233"/>
      <c r="B210" s="17"/>
      <c r="C210" s="281"/>
      <c r="D210" s="287"/>
      <c r="E210" s="287"/>
      <c r="F210" s="287"/>
      <c r="G210" s="18"/>
    </row>
    <row r="211" spans="1:7" s="19" customFormat="1" ht="15.75" thickBot="1" x14ac:dyDescent="0.3">
      <c r="A211" s="233"/>
      <c r="B211" s="17"/>
      <c r="C211" s="20"/>
      <c r="D211" s="281"/>
      <c r="E211" s="282"/>
      <c r="F211" s="282"/>
      <c r="G211" s="18"/>
    </row>
    <row r="212" spans="1:7" s="19" customFormat="1" ht="15.75" hidden="1" customHeight="1" thickBot="1" x14ac:dyDescent="0.3">
      <c r="A212" s="233"/>
      <c r="B212" s="17"/>
      <c r="C212" s="17"/>
      <c r="D212" s="20"/>
      <c r="E212" s="304" t="s">
        <v>2</v>
      </c>
      <c r="F212" s="305"/>
      <c r="G212" s="206">
        <f>(F220)/(F254)</f>
        <v>3.6057692307692304E-2</v>
      </c>
    </row>
    <row r="213" spans="1:7" s="235" customFormat="1" ht="36" x14ac:dyDescent="0.25">
      <c r="A213" s="307" t="s">
        <v>2053</v>
      </c>
      <c r="B213" s="308"/>
      <c r="C213" s="220" t="s">
        <v>4</v>
      </c>
      <c r="D213" s="220" t="s">
        <v>13</v>
      </c>
      <c r="E213" s="221" t="s">
        <v>6</v>
      </c>
      <c r="F213" s="222" t="s">
        <v>7</v>
      </c>
      <c r="G213" s="234" t="s">
        <v>8</v>
      </c>
    </row>
    <row r="214" spans="1:7" ht="30" x14ac:dyDescent="0.25">
      <c r="A214" s="12">
        <v>1</v>
      </c>
      <c r="B214" s="172" t="s">
        <v>2256</v>
      </c>
      <c r="C214" s="109" t="s">
        <v>9</v>
      </c>
      <c r="D214" s="59"/>
      <c r="E214" s="80">
        <f t="shared" ref="E214:E219" si="25">IF(C214="HIGH",IF(D214&gt;=4,D214,IF(D214&gt;=2,1,0)),IF(C214="MED",IF(D214&gt;=4,3,IF(D214&gt;=2,1,0)),IF(D214&gt;=4,1,0)))</f>
        <v>0</v>
      </c>
      <c r="F214" s="80">
        <f t="shared" ref="F214:F219" si="26">IF(C214="HIGH",5,IF(C214="MED",3,1))</f>
        <v>5</v>
      </c>
      <c r="G214" s="93"/>
    </row>
    <row r="215" spans="1:7" ht="15.75" x14ac:dyDescent="0.25">
      <c r="A215" s="12"/>
      <c r="B215" s="238" t="s">
        <v>2257</v>
      </c>
      <c r="C215" s="109" t="s">
        <v>9</v>
      </c>
      <c r="D215" s="59"/>
      <c r="E215" s="80">
        <f t="shared" si="25"/>
        <v>0</v>
      </c>
      <c r="F215" s="80">
        <f t="shared" si="26"/>
        <v>5</v>
      </c>
      <c r="G215" s="93"/>
    </row>
    <row r="216" spans="1:7" ht="15.75" x14ac:dyDescent="0.25">
      <c r="A216" s="12"/>
      <c r="B216" s="238" t="s">
        <v>2258</v>
      </c>
      <c r="C216" s="109" t="s">
        <v>9</v>
      </c>
      <c r="D216" s="59"/>
      <c r="E216" s="80">
        <f t="shared" si="25"/>
        <v>0</v>
      </c>
      <c r="F216" s="80">
        <f t="shared" si="26"/>
        <v>5</v>
      </c>
      <c r="G216" s="93"/>
    </row>
    <row r="217" spans="1:7" ht="15.75" x14ac:dyDescent="0.25">
      <c r="A217" s="12"/>
      <c r="B217" s="238" t="s">
        <v>2259</v>
      </c>
      <c r="C217" s="109" t="s">
        <v>9</v>
      </c>
      <c r="D217" s="59"/>
      <c r="E217" s="80">
        <f t="shared" si="25"/>
        <v>0</v>
      </c>
      <c r="F217" s="80">
        <f t="shared" si="26"/>
        <v>5</v>
      </c>
      <c r="G217" s="93"/>
    </row>
    <row r="218" spans="1:7" ht="15.75" x14ac:dyDescent="0.25">
      <c r="A218" s="12"/>
      <c r="B218" s="238" t="s">
        <v>2260</v>
      </c>
      <c r="C218" s="109" t="s">
        <v>9</v>
      </c>
      <c r="D218" s="59"/>
      <c r="E218" s="80">
        <f t="shared" si="25"/>
        <v>0</v>
      </c>
      <c r="F218" s="80">
        <f t="shared" si="26"/>
        <v>5</v>
      </c>
      <c r="G218" s="93"/>
    </row>
    <row r="219" spans="1:7" ht="30" x14ac:dyDescent="0.25">
      <c r="A219" s="12">
        <v>2</v>
      </c>
      <c r="B219" s="172" t="s">
        <v>2261</v>
      </c>
      <c r="C219" s="109" t="s">
        <v>9</v>
      </c>
      <c r="D219" s="59"/>
      <c r="E219" s="80">
        <f t="shared" si="25"/>
        <v>0</v>
      </c>
      <c r="F219" s="80">
        <f t="shared" si="26"/>
        <v>5</v>
      </c>
      <c r="G219" s="93"/>
    </row>
    <row r="220" spans="1:7" x14ac:dyDescent="0.25">
      <c r="B220" s="52" t="s">
        <v>11</v>
      </c>
      <c r="C220" s="142"/>
      <c r="D220" s="142"/>
      <c r="E220" s="142">
        <f>SUM(E214:E219)</f>
        <v>0</v>
      </c>
      <c r="F220" s="142">
        <f>SUM(F214:F219)</f>
        <v>30</v>
      </c>
      <c r="G220" s="146">
        <f>(E220)/(F220)</f>
        <v>0</v>
      </c>
    </row>
    <row r="224" spans="1:7" s="19" customFormat="1" x14ac:dyDescent="0.25">
      <c r="A224" s="233"/>
      <c r="B224" s="17"/>
      <c r="C224" s="281"/>
      <c r="D224" s="287"/>
      <c r="E224" s="287"/>
      <c r="F224" s="287"/>
      <c r="G224" s="18"/>
    </row>
    <row r="225" spans="1:7" s="19" customFormat="1" ht="15.75" thickBot="1" x14ac:dyDescent="0.3">
      <c r="A225" s="233"/>
      <c r="B225" s="17"/>
      <c r="C225" s="20"/>
      <c r="D225" s="281"/>
      <c r="E225" s="282"/>
      <c r="F225" s="282"/>
      <c r="G225" s="18"/>
    </row>
    <row r="226" spans="1:7" s="19" customFormat="1" ht="15.75" hidden="1" customHeight="1" thickBot="1" x14ac:dyDescent="0.3">
      <c r="A226" s="233"/>
      <c r="B226" s="17"/>
      <c r="C226" s="17"/>
      <c r="D226" s="20"/>
      <c r="E226" s="304" t="s">
        <v>2</v>
      </c>
      <c r="F226" s="305"/>
      <c r="G226" s="206">
        <f>(F248)/(F254)</f>
        <v>0.10576923076923077</v>
      </c>
    </row>
    <row r="227" spans="1:7" s="204" customFormat="1" ht="35.1" customHeight="1" x14ac:dyDescent="0.25">
      <c r="A227" s="312" t="s">
        <v>2262</v>
      </c>
      <c r="B227" s="313"/>
      <c r="C227" s="220" t="s">
        <v>4</v>
      </c>
      <c r="D227" s="220" t="s">
        <v>13</v>
      </c>
      <c r="E227" s="221" t="s">
        <v>6</v>
      </c>
      <c r="F227" s="222" t="s">
        <v>7</v>
      </c>
      <c r="G227" s="223" t="s">
        <v>8</v>
      </c>
    </row>
    <row r="228" spans="1:7" s="48" customFormat="1" x14ac:dyDescent="0.2">
      <c r="A228" s="109">
        <v>1</v>
      </c>
      <c r="B228" s="170" t="s">
        <v>2263</v>
      </c>
      <c r="C228" s="109" t="s">
        <v>9</v>
      </c>
      <c r="D228" s="59"/>
      <c r="E228" s="80">
        <f t="shared" ref="E228:E247" si="27">IF(C228="HIGH",IF(D228&gt;=4,D228,IF(D228&gt;=2,1,0)),IF(C228="MED",IF(D228&gt;=4,3,IF(D228&gt;=2,1,0)),IF(D228&gt;=4,1,0)))</f>
        <v>0</v>
      </c>
      <c r="F228" s="119">
        <f t="shared" ref="F228:F247" si="28">IF(C228="HIGH",5,IF(C228="MED",3,1))</f>
        <v>5</v>
      </c>
      <c r="G228" s="93"/>
    </row>
    <row r="229" spans="1:7" s="48" customFormat="1" ht="30" x14ac:dyDescent="0.2">
      <c r="A229" s="109">
        <v>2</v>
      </c>
      <c r="B229" s="170" t="s">
        <v>2264</v>
      </c>
      <c r="C229" s="109" t="s">
        <v>1137</v>
      </c>
      <c r="D229" s="59"/>
      <c r="E229" s="80">
        <f t="shared" si="27"/>
        <v>0</v>
      </c>
      <c r="F229" s="119">
        <f t="shared" si="28"/>
        <v>3</v>
      </c>
      <c r="G229" s="93"/>
    </row>
    <row r="230" spans="1:7" s="48" customFormat="1" ht="30" x14ac:dyDescent="0.2">
      <c r="A230" s="109">
        <v>3</v>
      </c>
      <c r="B230" s="170" t="s">
        <v>2265</v>
      </c>
      <c r="C230" s="109" t="s">
        <v>9</v>
      </c>
      <c r="D230" s="59"/>
      <c r="E230" s="80">
        <f t="shared" si="27"/>
        <v>0</v>
      </c>
      <c r="F230" s="119">
        <f t="shared" si="28"/>
        <v>5</v>
      </c>
      <c r="G230" s="93"/>
    </row>
    <row r="231" spans="1:7" s="48" customFormat="1" ht="30" x14ac:dyDescent="0.2">
      <c r="A231" s="109">
        <v>4</v>
      </c>
      <c r="B231" s="170" t="s">
        <v>2266</v>
      </c>
      <c r="C231" s="109" t="s">
        <v>9</v>
      </c>
      <c r="D231" s="59"/>
      <c r="E231" s="80">
        <f t="shared" si="27"/>
        <v>0</v>
      </c>
      <c r="F231" s="119">
        <f t="shared" si="28"/>
        <v>5</v>
      </c>
      <c r="G231" s="93"/>
    </row>
    <row r="232" spans="1:7" s="48" customFormat="1" ht="30" x14ac:dyDescent="0.2">
      <c r="A232" s="109">
        <v>5</v>
      </c>
      <c r="B232" s="170" t="s">
        <v>2267</v>
      </c>
      <c r="C232" s="109" t="s">
        <v>1137</v>
      </c>
      <c r="D232" s="59"/>
      <c r="E232" s="80">
        <f t="shared" si="27"/>
        <v>0</v>
      </c>
      <c r="F232" s="119">
        <f t="shared" si="28"/>
        <v>3</v>
      </c>
      <c r="G232" s="93"/>
    </row>
    <row r="233" spans="1:7" s="48" customFormat="1" ht="30" x14ac:dyDescent="0.2">
      <c r="A233" s="109">
        <v>6</v>
      </c>
      <c r="B233" s="170" t="s">
        <v>2268</v>
      </c>
      <c r="C233" s="109" t="s">
        <v>1137</v>
      </c>
      <c r="D233" s="59"/>
      <c r="E233" s="80">
        <f t="shared" si="27"/>
        <v>0</v>
      </c>
      <c r="F233" s="119">
        <f t="shared" si="28"/>
        <v>3</v>
      </c>
      <c r="G233" s="93"/>
    </row>
    <row r="234" spans="1:7" s="48" customFormat="1" x14ac:dyDescent="0.2">
      <c r="A234" s="109">
        <v>7</v>
      </c>
      <c r="B234" s="170" t="s">
        <v>2269</v>
      </c>
      <c r="C234" s="109" t="s">
        <v>9</v>
      </c>
      <c r="D234" s="59"/>
      <c r="E234" s="80">
        <f t="shared" si="27"/>
        <v>0</v>
      </c>
      <c r="F234" s="80">
        <f t="shared" si="28"/>
        <v>5</v>
      </c>
      <c r="G234" s="93"/>
    </row>
    <row r="235" spans="1:7" s="48" customFormat="1" ht="30" x14ac:dyDescent="0.2">
      <c r="A235" s="109">
        <v>8</v>
      </c>
      <c r="B235" s="170" t="s">
        <v>2270</v>
      </c>
      <c r="C235" s="109" t="s">
        <v>9</v>
      </c>
      <c r="D235" s="59"/>
      <c r="E235" s="80">
        <f t="shared" si="27"/>
        <v>0</v>
      </c>
      <c r="F235" s="80">
        <f t="shared" si="28"/>
        <v>5</v>
      </c>
      <c r="G235" s="93"/>
    </row>
    <row r="236" spans="1:7" s="48" customFormat="1" ht="30" x14ac:dyDescent="0.2">
      <c r="A236" s="109">
        <v>9</v>
      </c>
      <c r="B236" s="170" t="s">
        <v>2271</v>
      </c>
      <c r="C236" s="109" t="s">
        <v>9</v>
      </c>
      <c r="D236" s="59"/>
      <c r="E236" s="80">
        <f t="shared" si="27"/>
        <v>0</v>
      </c>
      <c r="F236" s="80">
        <f t="shared" si="28"/>
        <v>5</v>
      </c>
      <c r="G236" s="93"/>
    </row>
    <row r="237" spans="1:7" s="48" customFormat="1" x14ac:dyDescent="0.2">
      <c r="A237" s="109">
        <v>10</v>
      </c>
      <c r="B237" s="170" t="s">
        <v>2272</v>
      </c>
      <c r="C237" s="109" t="s">
        <v>9</v>
      </c>
      <c r="D237" s="59"/>
      <c r="E237" s="80">
        <f t="shared" si="27"/>
        <v>0</v>
      </c>
      <c r="F237" s="80">
        <f t="shared" si="28"/>
        <v>5</v>
      </c>
      <c r="G237" s="93"/>
    </row>
    <row r="238" spans="1:7" s="48" customFormat="1" ht="30" x14ac:dyDescent="0.2">
      <c r="A238" s="109">
        <v>11</v>
      </c>
      <c r="B238" s="170" t="s">
        <v>2273</v>
      </c>
      <c r="C238" s="109" t="s">
        <v>1137</v>
      </c>
      <c r="D238" s="59"/>
      <c r="E238" s="80">
        <f t="shared" si="27"/>
        <v>0</v>
      </c>
      <c r="F238" s="119">
        <f t="shared" si="28"/>
        <v>3</v>
      </c>
      <c r="G238" s="93"/>
    </row>
    <row r="239" spans="1:7" s="48" customFormat="1" x14ac:dyDescent="0.2">
      <c r="A239" s="109">
        <v>12</v>
      </c>
      <c r="B239" s="170" t="s">
        <v>2274</v>
      </c>
      <c r="C239" s="109" t="s">
        <v>9</v>
      </c>
      <c r="D239" s="59"/>
      <c r="E239" s="80">
        <f t="shared" si="27"/>
        <v>0</v>
      </c>
      <c r="F239" s="80">
        <f t="shared" si="28"/>
        <v>5</v>
      </c>
      <c r="G239" s="93"/>
    </row>
    <row r="240" spans="1:7" s="48" customFormat="1" x14ac:dyDescent="0.2">
      <c r="A240" s="109">
        <v>13</v>
      </c>
      <c r="B240" s="170" t="s">
        <v>2275</v>
      </c>
      <c r="C240" s="109" t="s">
        <v>9</v>
      </c>
      <c r="D240" s="59"/>
      <c r="E240" s="80">
        <f t="shared" si="27"/>
        <v>0</v>
      </c>
      <c r="F240" s="80">
        <f t="shared" si="28"/>
        <v>5</v>
      </c>
      <c r="G240" s="93"/>
    </row>
    <row r="241" spans="1:8" s="48" customFormat="1" ht="30" x14ac:dyDescent="0.2">
      <c r="A241" s="109">
        <v>14</v>
      </c>
      <c r="B241" s="170" t="s">
        <v>2276</v>
      </c>
      <c r="C241" s="109" t="s">
        <v>9</v>
      </c>
      <c r="D241" s="59"/>
      <c r="E241" s="80">
        <f t="shared" si="27"/>
        <v>0</v>
      </c>
      <c r="F241" s="80">
        <f t="shared" si="28"/>
        <v>5</v>
      </c>
      <c r="G241" s="93"/>
    </row>
    <row r="242" spans="1:8" s="48" customFormat="1" x14ac:dyDescent="0.2">
      <c r="A242" s="109">
        <v>15</v>
      </c>
      <c r="B242" s="170" t="s">
        <v>2277</v>
      </c>
      <c r="C242" s="109" t="s">
        <v>9</v>
      </c>
      <c r="D242" s="59"/>
      <c r="E242" s="80">
        <f t="shared" si="27"/>
        <v>0</v>
      </c>
      <c r="F242" s="80">
        <f t="shared" si="28"/>
        <v>5</v>
      </c>
      <c r="G242" s="93"/>
    </row>
    <row r="243" spans="1:8" s="48" customFormat="1" ht="30" x14ac:dyDescent="0.2">
      <c r="A243" s="109">
        <v>16</v>
      </c>
      <c r="B243" s="170" t="s">
        <v>2278</v>
      </c>
      <c r="C243" s="109" t="s">
        <v>9</v>
      </c>
      <c r="D243" s="59"/>
      <c r="E243" s="80">
        <f t="shared" si="27"/>
        <v>0</v>
      </c>
      <c r="F243" s="80">
        <f t="shared" si="28"/>
        <v>5</v>
      </c>
      <c r="G243" s="93"/>
    </row>
    <row r="244" spans="1:8" s="48" customFormat="1" x14ac:dyDescent="0.2">
      <c r="A244" s="109">
        <v>17</v>
      </c>
      <c r="B244" s="170" t="s">
        <v>2279</v>
      </c>
      <c r="C244" s="109" t="s">
        <v>9</v>
      </c>
      <c r="D244" s="59"/>
      <c r="E244" s="80">
        <f t="shared" si="27"/>
        <v>0</v>
      </c>
      <c r="F244" s="119">
        <f t="shared" si="28"/>
        <v>5</v>
      </c>
      <c r="G244" s="93"/>
    </row>
    <row r="245" spans="1:8" s="48" customFormat="1" x14ac:dyDescent="0.2">
      <c r="A245" s="109">
        <v>18</v>
      </c>
      <c r="B245" s="170" t="s">
        <v>2280</v>
      </c>
      <c r="C245" s="109" t="s">
        <v>9</v>
      </c>
      <c r="D245" s="59"/>
      <c r="E245" s="80">
        <f t="shared" si="27"/>
        <v>0</v>
      </c>
      <c r="F245" s="119">
        <f t="shared" si="28"/>
        <v>5</v>
      </c>
      <c r="G245" s="93"/>
    </row>
    <row r="246" spans="1:8" s="48" customFormat="1" x14ac:dyDescent="0.2">
      <c r="A246" s="109">
        <v>19</v>
      </c>
      <c r="B246" s="170" t="s">
        <v>2281</v>
      </c>
      <c r="C246" s="109" t="s">
        <v>1137</v>
      </c>
      <c r="D246" s="59"/>
      <c r="E246" s="80">
        <f t="shared" si="27"/>
        <v>0</v>
      </c>
      <c r="F246" s="119">
        <f t="shared" si="28"/>
        <v>3</v>
      </c>
      <c r="G246" s="93"/>
    </row>
    <row r="247" spans="1:8" s="48" customFormat="1" x14ac:dyDescent="0.2">
      <c r="A247" s="109">
        <v>20</v>
      </c>
      <c r="B247" s="170" t="s">
        <v>2282</v>
      </c>
      <c r="C247" s="109" t="s">
        <v>1137</v>
      </c>
      <c r="D247" s="59"/>
      <c r="E247" s="80">
        <f t="shared" si="27"/>
        <v>0</v>
      </c>
      <c r="F247" s="119">
        <f t="shared" si="28"/>
        <v>3</v>
      </c>
      <c r="G247" s="93"/>
    </row>
    <row r="248" spans="1:8" s="48" customFormat="1" x14ac:dyDescent="0.2">
      <c r="A248" s="67"/>
      <c r="B248" s="52" t="s">
        <v>11</v>
      </c>
      <c r="C248" s="142"/>
      <c r="D248" s="142"/>
      <c r="E248" s="142">
        <f>SUM(E228:E247)</f>
        <v>0</v>
      </c>
      <c r="F248" s="142">
        <f>SUM(F228:F247)</f>
        <v>88</v>
      </c>
      <c r="G248" s="146">
        <f>(E248)/(F248)</f>
        <v>0</v>
      </c>
    </row>
    <row r="249" spans="1:8" x14ac:dyDescent="0.25">
      <c r="B249" s="13"/>
      <c r="C249" s="8"/>
      <c r="D249" s="8"/>
      <c r="E249" s="8"/>
      <c r="F249" s="8"/>
      <c r="G249" s="14"/>
    </row>
    <row r="250" spans="1:8" x14ac:dyDescent="0.25">
      <c r="B250" s="13"/>
      <c r="C250" s="8"/>
      <c r="D250" s="8"/>
      <c r="E250" s="8"/>
      <c r="F250" s="8"/>
      <c r="G250" s="14"/>
    </row>
    <row r="251" spans="1:8" x14ac:dyDescent="0.25">
      <c r="B251" s="13"/>
      <c r="C251" s="8"/>
      <c r="D251" s="8"/>
      <c r="E251" s="8"/>
      <c r="F251" s="8"/>
      <c r="G251" s="14"/>
    </row>
    <row r="252" spans="1:8" x14ac:dyDescent="0.25">
      <c r="B252" s="13"/>
      <c r="C252" s="8"/>
      <c r="D252" s="8"/>
      <c r="E252" s="8"/>
      <c r="F252" s="8"/>
      <c r="G252" s="14"/>
    </row>
    <row r="253" spans="1:8" x14ac:dyDescent="0.25">
      <c r="B253" s="13"/>
      <c r="C253" s="8"/>
      <c r="D253" s="8"/>
      <c r="E253" s="8"/>
      <c r="F253" s="8"/>
      <c r="G253" s="14"/>
    </row>
    <row r="254" spans="1:8" s="19" customFormat="1" ht="15.75" x14ac:dyDescent="0.25">
      <c r="A254" s="9"/>
      <c r="B254" s="105" t="s">
        <v>0</v>
      </c>
      <c r="C254" s="142"/>
      <c r="D254" s="67"/>
      <c r="E254" s="142">
        <f>SUM(E273+E248+E220+E206+E145+E110+E61+E21)</f>
        <v>0</v>
      </c>
      <c r="F254" s="159">
        <f>SUM(F21+F61+F110+F145+F206+F220+F248)</f>
        <v>832</v>
      </c>
      <c r="G254" s="18"/>
    </row>
    <row r="255" spans="1:8" s="19" customFormat="1" ht="15.75" x14ac:dyDescent="0.25">
      <c r="A255" s="9"/>
      <c r="B255" s="105" t="s">
        <v>1</v>
      </c>
      <c r="C255" s="142"/>
      <c r="D255" s="142"/>
      <c r="E255" s="67"/>
      <c r="F255" s="160">
        <f>(E254)/(F254)</f>
        <v>0</v>
      </c>
      <c r="G255" s="18"/>
    </row>
    <row r="256" spans="1:8" s="19" customFormat="1" ht="15.75" customHeight="1" x14ac:dyDescent="0.25">
      <c r="A256" s="16"/>
      <c r="B256" s="17"/>
      <c r="C256" s="17"/>
      <c r="D256" s="20"/>
      <c r="E256" s="309"/>
      <c r="F256" s="310"/>
      <c r="G256" s="37"/>
      <c r="H256" s="21"/>
    </row>
    <row r="257" spans="1:8" s="19" customFormat="1" x14ac:dyDescent="0.25">
      <c r="A257" s="311"/>
      <c r="B257" s="311"/>
      <c r="C257" s="22"/>
      <c r="D257" s="22"/>
      <c r="E257" s="23"/>
      <c r="F257" s="24"/>
      <c r="G257" s="18"/>
      <c r="H257" s="21"/>
    </row>
    <row r="258" spans="1:8" x14ac:dyDescent="0.25">
      <c r="A258" s="25"/>
      <c r="B258" s="38"/>
      <c r="C258" s="38"/>
      <c r="D258" s="38"/>
      <c r="E258" s="38"/>
      <c r="F258" s="38"/>
      <c r="G258" s="21"/>
      <c r="H258" s="26"/>
    </row>
    <row r="259" spans="1:8" x14ac:dyDescent="0.25">
      <c r="A259" s="25"/>
      <c r="B259" s="39"/>
      <c r="C259" s="27"/>
      <c r="D259" s="27"/>
      <c r="E259" s="28"/>
      <c r="F259" s="28"/>
      <c r="G259" s="21"/>
      <c r="H259" s="26"/>
    </row>
    <row r="260" spans="1:8" x14ac:dyDescent="0.25">
      <c r="A260" s="25"/>
      <c r="B260" s="39"/>
      <c r="C260" s="27"/>
      <c r="D260" s="27"/>
      <c r="E260" s="28"/>
      <c r="F260" s="28"/>
      <c r="G260" s="21"/>
      <c r="H260" s="26"/>
    </row>
    <row r="261" spans="1:8" x14ac:dyDescent="0.25">
      <c r="A261" s="25"/>
      <c r="B261" s="38"/>
      <c r="C261" s="38"/>
      <c r="D261" s="38"/>
      <c r="E261" s="38"/>
      <c r="F261" s="38"/>
      <c r="G261" s="21"/>
      <c r="H261" s="26"/>
    </row>
    <row r="262" spans="1:8" x14ac:dyDescent="0.25">
      <c r="A262" s="25"/>
      <c r="B262" s="40"/>
      <c r="C262" s="27"/>
      <c r="D262" s="27"/>
      <c r="E262" s="28"/>
      <c r="F262" s="28"/>
      <c r="G262" s="21"/>
      <c r="H262" s="26"/>
    </row>
    <row r="263" spans="1:8" x14ac:dyDescent="0.25">
      <c r="A263" s="25"/>
      <c r="B263" s="41"/>
      <c r="C263" s="27"/>
      <c r="D263" s="27"/>
      <c r="E263" s="28"/>
      <c r="F263" s="28"/>
      <c r="G263" s="21"/>
      <c r="H263" s="26"/>
    </row>
    <row r="264" spans="1:8" x14ac:dyDescent="0.25">
      <c r="A264" s="25"/>
      <c r="B264" s="41"/>
      <c r="C264" s="27"/>
      <c r="D264" s="27"/>
      <c r="E264" s="28"/>
      <c r="F264" s="28"/>
      <c r="G264" s="21"/>
      <c r="H264" s="26"/>
    </row>
    <row r="265" spans="1:8" x14ac:dyDescent="0.25">
      <c r="A265" s="25"/>
      <c r="B265" s="38"/>
      <c r="C265" s="38"/>
      <c r="D265" s="38"/>
      <c r="E265" s="38"/>
      <c r="F265" s="38"/>
      <c r="G265" s="21"/>
      <c r="H265" s="26"/>
    </row>
    <row r="266" spans="1:8" x14ac:dyDescent="0.25">
      <c r="A266" s="25"/>
      <c r="B266" s="40"/>
      <c r="C266" s="27"/>
      <c r="D266" s="27"/>
      <c r="E266" s="28"/>
      <c r="F266" s="28"/>
      <c r="G266" s="21"/>
      <c r="H266" s="26"/>
    </row>
    <row r="267" spans="1:8" x14ac:dyDescent="0.25">
      <c r="A267" s="25"/>
      <c r="B267" s="38"/>
      <c r="C267" s="38"/>
      <c r="D267" s="38"/>
      <c r="E267" s="38"/>
      <c r="F267" s="38"/>
      <c r="G267" s="21"/>
      <c r="H267" s="26"/>
    </row>
    <row r="268" spans="1:8" x14ac:dyDescent="0.25">
      <c r="A268" s="25"/>
      <c r="B268" s="39"/>
      <c r="C268" s="27"/>
      <c r="D268" s="27"/>
      <c r="E268" s="28"/>
      <c r="F268" s="28"/>
      <c r="G268" s="21"/>
      <c r="H268" s="26"/>
    </row>
    <row r="269" spans="1:8" x14ac:dyDescent="0.25">
      <c r="A269" s="25"/>
      <c r="B269" s="40"/>
      <c r="C269" s="27"/>
      <c r="D269" s="27"/>
      <c r="E269" s="28"/>
      <c r="F269" s="28"/>
      <c r="G269" s="21"/>
      <c r="H269" s="26"/>
    </row>
    <row r="270" spans="1:8" x14ac:dyDescent="0.25">
      <c r="A270" s="25"/>
      <c r="B270" s="38"/>
      <c r="C270" s="38"/>
      <c r="D270" s="38"/>
      <c r="E270" s="38"/>
      <c r="F270" s="38"/>
      <c r="G270" s="21"/>
      <c r="H270" s="26"/>
    </row>
    <row r="271" spans="1:8" x14ac:dyDescent="0.25">
      <c r="A271" s="25"/>
      <c r="B271" s="40"/>
      <c r="C271" s="27"/>
      <c r="D271" s="27"/>
      <c r="E271" s="28"/>
      <c r="F271" s="28"/>
      <c r="G271" s="21"/>
      <c r="H271" s="26"/>
    </row>
    <row r="272" spans="1:8" x14ac:dyDescent="0.25">
      <c r="A272" s="25"/>
      <c r="B272" s="40"/>
      <c r="C272" s="27"/>
      <c r="D272" s="27"/>
      <c r="E272" s="28"/>
      <c r="F272" s="28"/>
      <c r="G272" s="21"/>
      <c r="H272" s="26"/>
    </row>
    <row r="273" spans="1:8" x14ac:dyDescent="0.25">
      <c r="A273" s="25"/>
      <c r="B273" s="15"/>
      <c r="C273" s="29"/>
      <c r="D273" s="29"/>
      <c r="E273" s="29"/>
      <c r="F273" s="29"/>
      <c r="G273" s="30"/>
      <c r="H273" s="26"/>
    </row>
    <row r="274" spans="1:8" x14ac:dyDescent="0.25">
      <c r="A274" s="25"/>
      <c r="B274" s="26"/>
      <c r="C274" s="25"/>
      <c r="D274" s="25"/>
      <c r="E274" s="25"/>
      <c r="F274" s="25"/>
      <c r="G274" s="26"/>
      <c r="H274" s="26"/>
    </row>
    <row r="275" spans="1:8" x14ac:dyDescent="0.25">
      <c r="A275" s="25"/>
      <c r="B275" s="26"/>
      <c r="C275" s="25"/>
      <c r="D275" s="25"/>
      <c r="E275" s="25"/>
      <c r="F275" s="25"/>
      <c r="G275" s="26"/>
      <c r="H275" s="26"/>
    </row>
    <row r="276" spans="1:8" x14ac:dyDescent="0.25">
      <c r="A276" s="25"/>
      <c r="B276" s="26"/>
      <c r="C276" s="25"/>
      <c r="D276" s="25"/>
      <c r="E276" s="25"/>
      <c r="F276" s="25"/>
      <c r="G276" s="26"/>
      <c r="H276" s="26"/>
    </row>
    <row r="281" spans="1:8" ht="15.75" customHeight="1" x14ac:dyDescent="0.25"/>
  </sheetData>
  <sheetProtection selectLockedCells="1"/>
  <protectedRanges>
    <protectedRange password="D787" sqref="E258:E272 E8:E20 E30:E36" name="DefaultData_5_1" securityDescriptor="O:WDG:WDD:(A;;CC;;;S-1-5-21-4067900796-4031047604-2543017301-1115)"/>
    <protectedRange password="D787" sqref="E29 E37:E60" name="DefaultData_5_1_1" securityDescriptor="O:WDG:WDD:(A;;CC;;;S-1-5-21-4067900796-4031047604-2543017301-1115)"/>
    <protectedRange password="D787" sqref="E69:E109" name="DefaultData_5_1_2" securityDescriptor="O:WDG:WDD:(A;;CC;;;S-1-5-21-4067900796-4031047604-2543017301-1115)"/>
    <protectedRange password="D787" sqref="E118:E144" name="DefaultData_5_1_3" securityDescriptor="O:WDG:WDD:(A;;CC;;;S-1-5-21-4067900796-4031047604-2543017301-1115)"/>
    <protectedRange password="D787" sqref="E153:E205" name="DefaultData_5_1_4" securityDescriptor="O:WDG:WDD:(A;;CC;;;S-1-5-21-4067900796-4031047604-2543017301-1115)"/>
    <protectedRange password="D787" sqref="E214:E219" name="DefaultData_5_1_5" securityDescriptor="O:WDG:WDD:(A;;CC;;;S-1-5-21-4067900796-4031047604-2543017301-1115)"/>
    <protectedRange password="D787" sqref="E228:E247" name="DefaultData_5_1_6" securityDescriptor="O:WDG:WDD:(A;;CC;;;S-1-5-21-4067900796-4031047604-2543017301-1115)"/>
    <protectedRange password="D787" sqref="F258:F272 F8:F20" name="DefaultData_1_4_1" securityDescriptor="O:WDG:WDD:(A;;CC;;;S-1-5-21-4067900796-4031047604-2543017301-1115)"/>
    <protectedRange password="D787" sqref="F29:F60" name="DefaultData_1_4_1_1" securityDescriptor="O:WDG:WDD:(A;;CC;;;S-1-5-21-4067900796-4031047604-2543017301-1115)"/>
    <protectedRange password="D787" sqref="F69:F109" name="DefaultData_1_4_1_2" securityDescriptor="O:WDG:WDD:(A;;CC;;;S-1-5-21-4067900796-4031047604-2543017301-1115)"/>
    <protectedRange password="D787" sqref="F118:F144" name="DefaultData_1_4_1_3" securityDescriptor="O:WDG:WDD:(A;;CC;;;S-1-5-21-4067900796-4031047604-2543017301-1115)"/>
    <protectedRange password="D787" sqref="F153:F205" name="DefaultData_1_4_1_4" securityDescriptor="O:WDG:WDD:(A;;CC;;;S-1-5-21-4067900796-4031047604-2543017301-1115)"/>
    <protectedRange password="D787" sqref="F214:F219" name="DefaultData_1_4_1_5" securityDescriptor="O:WDG:WDD:(A;;CC;;;S-1-5-21-4067900796-4031047604-2543017301-1115)"/>
    <protectedRange password="D787" sqref="F228:F247" name="DefaultData_1_4_1_6" securityDescriptor="O:WDG:WDD:(A;;CC;;;S-1-5-21-4067900796-4031047604-2543017301-1115)"/>
  </protectedRanges>
  <mergeCells count="31">
    <mergeCell ref="B2:G2"/>
    <mergeCell ref="C210:F210"/>
    <mergeCell ref="D211:F211"/>
    <mergeCell ref="E212:F212"/>
    <mergeCell ref="A68:B68"/>
    <mergeCell ref="C4:F4"/>
    <mergeCell ref="D5:F5"/>
    <mergeCell ref="E6:F6"/>
    <mergeCell ref="A7:B7"/>
    <mergeCell ref="C25:F25"/>
    <mergeCell ref="D26:F26"/>
    <mergeCell ref="E27:F27"/>
    <mergeCell ref="A28:B28"/>
    <mergeCell ref="C65:F65"/>
    <mergeCell ref="D66:F66"/>
    <mergeCell ref="E67:F67"/>
    <mergeCell ref="E256:F256"/>
    <mergeCell ref="A257:B257"/>
    <mergeCell ref="C224:F224"/>
    <mergeCell ref="D225:F225"/>
    <mergeCell ref="E226:F226"/>
    <mergeCell ref="A227:B227"/>
    <mergeCell ref="A213:B213"/>
    <mergeCell ref="C114:F114"/>
    <mergeCell ref="D115:F115"/>
    <mergeCell ref="E116:F116"/>
    <mergeCell ref="A117:B117"/>
    <mergeCell ref="C149:F149"/>
    <mergeCell ref="D150:F150"/>
    <mergeCell ref="E151:F151"/>
    <mergeCell ref="A152:B152"/>
  </mergeCells>
  <dataValidations count="1">
    <dataValidation type="whole" allowBlank="1" showInputMessage="1" showErrorMessage="1" sqref="D8:D20 D30:D44 D46:D52 D54:D60 D70:D85 D87:D92 D94:D98 D100:D109 D134:D138 D140:D144 D154:D177 D179:D186 D188:D199 D201:D205 D214:D219 D228:D247 D119:D132" xr:uid="{00000000-0002-0000-0400-000000000000}">
      <formula1>0</formula1>
      <formula2>5</formula2>
    </dataValidation>
  </dataValidations>
  <pageMargins left="0.7" right="0.7" top="0.75" bottom="0.75" header="0.3" footer="0.3"/>
  <pageSetup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Legend</vt:lpstr>
      <vt:lpstr>CAD</vt:lpstr>
      <vt:lpstr>RMS</vt:lpstr>
      <vt:lpstr>API</vt:lpstr>
      <vt:lpstr>Data Intelligence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Countryman</dc:creator>
  <cp:lastModifiedBy>Odom, Todd</cp:lastModifiedBy>
  <cp:lastPrinted>2023-01-24T19:02:41Z</cp:lastPrinted>
  <dcterms:created xsi:type="dcterms:W3CDTF">2020-04-15T15:19:39Z</dcterms:created>
  <dcterms:modified xsi:type="dcterms:W3CDTF">2023-03-16T18:58:43Z</dcterms:modified>
</cp:coreProperties>
</file>